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nogosek\Documents\Rivers Edge\Marketing\"/>
    </mc:Choice>
  </mc:AlternateContent>
  <xr:revisionPtr revIDLastSave="0" documentId="13_ncr:1_{ABA06EAE-9489-4EA1-971C-7A2136CCEC3B}" xr6:coauthVersionLast="47" xr6:coauthVersionMax="47" xr10:uidLastSave="{00000000-0000-0000-0000-000000000000}"/>
  <bookViews>
    <workbookView xWindow="38280" yWindow="6465" windowWidth="29040" windowHeight="15840" xr2:uid="{00000000-000D-0000-FFFF-FFFF00000000}"/>
  </bookViews>
  <sheets>
    <sheet name="2023_REP_Price_Sheet" sheetId="1" r:id="rId1"/>
  </sheets>
  <definedNames>
    <definedName name="_xlnm._FilterDatabase" localSheetId="0" hidden="1">'2023_REP_Price_Sheet'!$A$10:$K$19</definedName>
    <definedName name="_xlnm.Print_Area" localSheetId="0">'2023_REP_Price_Sheet'!$A$1:$K$61</definedName>
    <definedName name="_xlnm.Print_Titles" localSheetId="0">'2023_REP_Price_Sheet'!$10:$10</definedName>
    <definedName name="Query4">'2023_REP_Price_Sheet'!$A$10:$E$19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" l="1"/>
  <c r="K17" i="1" s="1"/>
  <c r="D17" i="1"/>
  <c r="D19" i="1" l="1"/>
  <c r="D18" i="1"/>
  <c r="D16" i="1"/>
  <c r="D15" i="1"/>
  <c r="D14" i="1"/>
  <c r="D12" i="1"/>
  <c r="D13" i="1"/>
  <c r="J16" i="1" l="1"/>
  <c r="K16" i="1" s="1"/>
  <c r="J13" i="1"/>
  <c r="K13" i="1" s="1"/>
  <c r="J18" i="1"/>
  <c r="K18" i="1" s="1"/>
  <c r="J19" i="1"/>
  <c r="K19" i="1" s="1"/>
  <c r="J12" i="1"/>
  <c r="K12" i="1" s="1"/>
  <c r="J15" i="1"/>
  <c r="K15" i="1" s="1"/>
  <c r="J14" i="1"/>
  <c r="K14" i="1" s="1"/>
  <c r="K8" i="1" l="1"/>
</calcChain>
</file>

<file path=xl/sharedStrings.xml><?xml version="1.0" encoding="utf-8"?>
<sst xmlns="http://schemas.openxmlformats.org/spreadsheetml/2006/main" count="62" uniqueCount="61">
  <si>
    <t>UPC</t>
  </si>
  <si>
    <t>Item Code</t>
  </si>
  <si>
    <t>Case Pack</t>
  </si>
  <si>
    <t>MSRP</t>
  </si>
  <si>
    <t>Min Order</t>
  </si>
  <si>
    <t>City:</t>
  </si>
  <si>
    <t>State:</t>
  </si>
  <si>
    <t>Zip:</t>
  </si>
  <si>
    <t>Email:</t>
  </si>
  <si>
    <t>Phone:</t>
  </si>
  <si>
    <t>Address:</t>
  </si>
  <si>
    <t>Case Packs for Information Only - Not Required</t>
  </si>
  <si>
    <t>FOB St. Clair, Missouri</t>
  </si>
  <si>
    <t>Net 30 Days Terms to Approved Accounts</t>
  </si>
  <si>
    <t>FOR OFFICE USE ONLY</t>
  </si>
  <si>
    <t>Qty Order</t>
  </si>
  <si>
    <t>Extended Final Price</t>
  </si>
  <si>
    <t>ORDER TOTAL:</t>
  </si>
  <si>
    <t>Acct Number:</t>
  </si>
  <si>
    <t>Business:</t>
  </si>
  <si>
    <t>Final Unit Price</t>
  </si>
  <si>
    <t>Exp Date:</t>
  </si>
  <si>
    <t>CC#:</t>
  </si>
  <si>
    <t>CCV:</t>
  </si>
  <si>
    <t>$1400 Free Freight</t>
  </si>
  <si>
    <t>URL Link</t>
  </si>
  <si>
    <t>Description</t>
  </si>
  <si>
    <t>URL</t>
  </si>
  <si>
    <t>4570</t>
  </si>
  <si>
    <t>4569</t>
  </si>
  <si>
    <t>4556</t>
  </si>
  <si>
    <t>4531</t>
  </si>
  <si>
    <t>4532</t>
  </si>
  <si>
    <t>4583</t>
  </si>
  <si>
    <t>4588</t>
  </si>
  <si>
    <t>4584</t>
  </si>
  <si>
    <t>Puzzle in Tin 1000-Piece - Smokey and Friends</t>
  </si>
  <si>
    <t>Puzzle in Tin 1000-Piece - Smokey By Fireplace</t>
  </si>
  <si>
    <t>Door Mat Rubber 26in x 17in - If Not You, Who</t>
  </si>
  <si>
    <t>Tumbler 20oz - Smokey Bear Only You</t>
  </si>
  <si>
    <t>Tumbler 20oz - Smokey Bear If Not You Who</t>
  </si>
  <si>
    <t>Can Cooler - Smokey Bear</t>
  </si>
  <si>
    <t>Salt and Pepper Shakers - Smokey Friends &amp; Nature</t>
  </si>
  <si>
    <t>Trailer Ball Cover - Smokey</t>
  </si>
  <si>
    <t>643323000366</t>
  </si>
  <si>
    <t>643323000373</t>
  </si>
  <si>
    <t>643323000038</t>
  </si>
  <si>
    <t>643323000571</t>
  </si>
  <si>
    <t>643323000564</t>
  </si>
  <si>
    <t>643323000700</t>
  </si>
  <si>
    <t>643323000755</t>
  </si>
  <si>
    <t>643323000717</t>
  </si>
  <si>
    <t>2023 Dealer Price</t>
  </si>
  <si>
    <t>https://riversedgeproducts.com/products/salt-and-pepper-shakers-smokey-friends-nature?_pos=1&amp;_sid=c431d8e12&amp;_ss=r</t>
  </si>
  <si>
    <t>https://riversedgeproducts.com/products/door-mat-rubber-26-inches-by-17-inches-if-not-you-who?_pos=1&amp;_sid=3e1e820f5&amp;_ss=r</t>
  </si>
  <si>
    <t>https://riversedgeproducts.com/products/jigsaw-puzzle-in-tin-1000-piece-smokey-and-friends?_pos=1&amp;_sid=b62d2d5f8&amp;_ss=r</t>
  </si>
  <si>
    <t>https://riversedgeproducts.com/products/jigsaw-puzzle-in-tin-1000-piece-smokey-by-fireplace?_pos=1&amp;_sid=846e0b744&amp;_ss=r</t>
  </si>
  <si>
    <t>https://riversedgeproducts.com/products/trailer-ball-cover-smokey-bear?_pos=1&amp;_sid=06069f28f&amp;_ss=r</t>
  </si>
  <si>
    <t>https://riversedgeproducts.com/products/can-cooler-smokey-bear?_pos=1&amp;_sid=a768faad6&amp;_ss=r</t>
  </si>
  <si>
    <t>https://riversedgeproducts.com/products/tumbler-20oz-smokey-bear-if-not-you-who?_pos=1&amp;_sid=7067b7788&amp;_ss=r</t>
  </si>
  <si>
    <t>https://riversedgeproducts.com/products/tumbler-20oz-smokey-bear-only-you?_pos=1&amp;_sid=24063a1d3&amp;_ss=r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</si>
</sst>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00B0F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0"/>
      <color rgb="FF00B0F0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locked="0"/>
    </xf>
    <xf numFmtId="0" fontId="1" fillId="0" borderId="0" xfId="0" applyFont="1"/>
    <xf numFmtId="164" fontId="9" fillId="2" borderId="1" xfId="0" applyNumberFormat="1" applyFont="1" applyFill="1" applyBorder="1" applyAlignment="1" applyProtection="1">
      <alignment horizontal="center"/>
      <protection locked="0"/>
    </xf>
    <xf numFmtId="1" fontId="10" fillId="0" borderId="0" xfId="0" applyNumberFormat="1" applyFont="1" applyAlignment="1">
      <alignment horizontal="left"/>
    </xf>
    <xf numFmtId="7" fontId="2" fillId="0" borderId="0" xfId="0" applyNumberFormat="1" applyFont="1" applyAlignment="1">
      <alignment vertical="center"/>
    </xf>
    <xf numFmtId="0" fontId="6" fillId="0" borderId="2" xfId="0" applyFont="1" applyBorder="1" applyProtection="1">
      <protection locked="0"/>
    </xf>
    <xf numFmtId="0" fontId="6" fillId="0" borderId="0" xfId="0" applyFont="1" applyAlignment="1">
      <alignment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5" fillId="0" borderId="3" xfId="1" applyFont="1" applyBorder="1" applyAlignment="1">
      <alignment horizontal="center"/>
    </xf>
    <xf numFmtId="0" fontId="11" fillId="0" borderId="3" xfId="0" applyFont="1" applyBorder="1"/>
    <xf numFmtId="0" fontId="12" fillId="0" borderId="3" xfId="0" applyFont="1" applyBorder="1"/>
    <xf numFmtId="0" fontId="11" fillId="0" borderId="3" xfId="0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 applyProtection="1">
      <alignment horizontal="center"/>
      <protection locked="0"/>
    </xf>
    <xf numFmtId="43" fontId="11" fillId="0" borderId="3" xfId="0" applyNumberFormat="1" applyFont="1" applyBorder="1"/>
    <xf numFmtId="3" fontId="10" fillId="0" borderId="0" xfId="0" applyNumberFormat="1" applyFont="1" applyAlignment="1">
      <alignment horizontal="left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240215</xdr:colOff>
      <xdr:row>19</xdr:row>
      <xdr:rowOff>0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837C883-2F64-3F9E-4249-4377267F5E83}"/>
            </a:ext>
          </a:extLst>
        </xdr:cNvPr>
        <xdr:cNvSpPr/>
      </xdr:nvSpPr>
      <xdr:spPr>
        <a:xfrm>
          <a:off x="7645903" y="12831315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7</xdr:col>
      <xdr:colOff>243497</xdr:colOff>
      <xdr:row>0</xdr:row>
      <xdr:rowOff>53976</xdr:rowOff>
    </xdr:from>
    <xdr:to>
      <xdr:col>10</xdr:col>
      <xdr:colOff>523204</xdr:colOff>
      <xdr:row>4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FE12B7D-37C3-7A92-BBCB-E02355BF6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377722" y="53976"/>
          <a:ext cx="1375082" cy="841374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23</xdr:row>
      <xdr:rowOff>28575</xdr:rowOff>
    </xdr:from>
    <xdr:to>
      <xdr:col>5</xdr:col>
      <xdr:colOff>53976</xdr:colOff>
      <xdr:row>54</xdr:row>
      <xdr:rowOff>40059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DE21C6-9235-3AE4-0206-160F646B9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4057650"/>
          <a:ext cx="4197351" cy="4192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iversedgeproducts.com/products/salt-and-pepper-shakers-smokey-friends-nature?_pos=1&amp;_sid=c431d8e12&amp;_ss=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Normal="120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25" sqref="B25"/>
    </sheetView>
  </sheetViews>
  <sheetFormatPr defaultColWidth="8.90625" defaultRowHeight="10.5" x14ac:dyDescent="0.25"/>
  <cols>
    <col min="1" max="1" width="9.6328125" style="5" bestFit="1" customWidth="1"/>
    <col min="2" max="2" width="51.36328125" style="22" customWidth="1"/>
    <col min="3" max="3" width="12" style="7" customWidth="1"/>
    <col min="4" max="4" width="9.6328125" style="6" customWidth="1"/>
    <col min="5" max="5" width="4.90625" style="9" bestFit="1" customWidth="1"/>
    <col min="6" max="6" width="5.453125" style="9" bestFit="1" customWidth="1"/>
    <col min="7" max="7" width="4.54296875" style="12" customWidth="1"/>
    <col min="8" max="8" width="5" style="7" bestFit="1" customWidth="1"/>
    <col min="9" max="9" width="4.453125" style="6" bestFit="1" customWidth="1"/>
    <col min="10" max="10" width="6.08984375" style="8" customWidth="1"/>
    <col min="11" max="11" width="7.6328125" style="8" bestFit="1" customWidth="1"/>
    <col min="12" max="12" width="102.54296875" style="20" hidden="1" customWidth="1"/>
    <col min="13" max="16384" width="8.90625" style="5"/>
  </cols>
  <sheetData>
    <row r="1" spans="1:12" ht="15" customHeight="1" x14ac:dyDescent="0.25">
      <c r="A1" s="16" t="s">
        <v>18</v>
      </c>
      <c r="B1" s="30"/>
    </row>
    <row r="2" spans="1:12" ht="15" customHeight="1" x14ac:dyDescent="0.35">
      <c r="A2" s="16" t="s">
        <v>19</v>
      </c>
      <c r="B2" s="30"/>
      <c r="D2" s="14" t="s">
        <v>24</v>
      </c>
      <c r="G2" s="28"/>
    </row>
    <row r="3" spans="1:12" ht="15" customHeight="1" x14ac:dyDescent="0.25">
      <c r="A3" s="16" t="s">
        <v>10</v>
      </c>
      <c r="B3" s="30"/>
      <c r="D3" s="14" t="s">
        <v>12</v>
      </c>
    </row>
    <row r="4" spans="1:12" ht="15" customHeight="1" x14ac:dyDescent="0.25">
      <c r="A4" s="16" t="s">
        <v>5</v>
      </c>
      <c r="B4" s="30"/>
      <c r="D4" s="14" t="s">
        <v>13</v>
      </c>
    </row>
    <row r="5" spans="1:12" ht="15" customHeight="1" x14ac:dyDescent="0.35">
      <c r="A5" s="16" t="s">
        <v>6</v>
      </c>
      <c r="B5" s="30"/>
      <c r="L5" s="21"/>
    </row>
    <row r="6" spans="1:12" ht="15" customHeight="1" x14ac:dyDescent="0.35">
      <c r="A6" s="16" t="s">
        <v>7</v>
      </c>
      <c r="B6" s="30"/>
      <c r="G6" s="15" t="s">
        <v>14</v>
      </c>
      <c r="H6" s="27"/>
      <c r="L6" s="25"/>
    </row>
    <row r="7" spans="1:12" ht="15" customHeight="1" x14ac:dyDescent="0.35">
      <c r="A7" s="16" t="s">
        <v>8</v>
      </c>
      <c r="B7" s="30"/>
      <c r="D7" s="43" t="s">
        <v>11</v>
      </c>
    </row>
    <row r="8" spans="1:12" ht="15" customHeight="1" x14ac:dyDescent="0.25">
      <c r="A8" s="16" t="s">
        <v>9</v>
      </c>
      <c r="B8" s="30"/>
      <c r="C8" s="13" t="s">
        <v>23</v>
      </c>
      <c r="D8" s="32"/>
      <c r="E8" s="32"/>
      <c r="I8" s="17"/>
      <c r="J8" s="18" t="s">
        <v>17</v>
      </c>
      <c r="K8" s="29">
        <f>SUM(K12:K19)</f>
        <v>0</v>
      </c>
    </row>
    <row r="9" spans="1:12" ht="15" customHeight="1" x14ac:dyDescent="0.25">
      <c r="A9" s="16" t="s">
        <v>22</v>
      </c>
      <c r="B9" s="30"/>
      <c r="C9" s="13" t="s">
        <v>21</v>
      </c>
      <c r="D9" s="33"/>
      <c r="E9" s="33"/>
      <c r="F9" s="13" t="s">
        <v>7</v>
      </c>
      <c r="G9" s="32"/>
      <c r="H9" s="32"/>
      <c r="I9" s="5"/>
      <c r="J9" s="18"/>
      <c r="K9" s="19"/>
      <c r="L9" s="22"/>
    </row>
    <row r="10" spans="1:12" s="1" customFormat="1" ht="36" customHeight="1" x14ac:dyDescent="0.25">
      <c r="A10" s="1" t="s">
        <v>1</v>
      </c>
      <c r="B10" s="31" t="s">
        <v>26</v>
      </c>
      <c r="C10" s="4" t="s">
        <v>0</v>
      </c>
      <c r="D10" s="4" t="s">
        <v>25</v>
      </c>
      <c r="E10" s="10" t="s">
        <v>52</v>
      </c>
      <c r="F10" s="10" t="s">
        <v>3</v>
      </c>
      <c r="G10" s="11" t="s">
        <v>4</v>
      </c>
      <c r="H10" s="4" t="s">
        <v>2</v>
      </c>
      <c r="I10" s="2" t="s">
        <v>15</v>
      </c>
      <c r="J10" s="3" t="s">
        <v>20</v>
      </c>
      <c r="K10" s="3" t="s">
        <v>16</v>
      </c>
      <c r="L10" s="24" t="s">
        <v>27</v>
      </c>
    </row>
    <row r="11" spans="1:12" s="1" customFormat="1" ht="15" customHeight="1" x14ac:dyDescent="0.25">
      <c r="A11" s="26"/>
      <c r="B11" s="31"/>
      <c r="C11" s="4"/>
      <c r="D11" s="4"/>
      <c r="E11" s="10"/>
      <c r="F11" s="10"/>
      <c r="G11" s="11"/>
      <c r="H11" s="4"/>
      <c r="I11" s="2"/>
      <c r="J11" s="3"/>
      <c r="K11" s="3"/>
      <c r="L11" s="24"/>
    </row>
    <row r="12" spans="1:12" ht="13" x14ac:dyDescent="0.3">
      <c r="A12" s="35" t="s">
        <v>30</v>
      </c>
      <c r="B12" s="36" t="s">
        <v>38</v>
      </c>
      <c r="C12" s="37" t="s">
        <v>46</v>
      </c>
      <c r="D12" s="38" t="str">
        <f t="shared" ref="D12" si="0">HYPERLINK(L12,"Image Link")</f>
        <v>Image Link</v>
      </c>
      <c r="E12" s="39">
        <v>7.8</v>
      </c>
      <c r="F12" s="39">
        <v>19.98</v>
      </c>
      <c r="G12" s="40">
        <v>1</v>
      </c>
      <c r="H12" s="37">
        <v>12</v>
      </c>
      <c r="I12" s="41"/>
      <c r="J12" s="42">
        <f t="shared" ref="J12" si="1">ROUND(IF(H$6=0,E12,E12*(1-H$6)),2)</f>
        <v>7.8</v>
      </c>
      <c r="K12" s="42">
        <f t="shared" ref="K12" si="2">I12*J12</f>
        <v>0</v>
      </c>
      <c r="L12" s="23" t="s">
        <v>54</v>
      </c>
    </row>
    <row r="13" spans="1:12" ht="13" x14ac:dyDescent="0.3">
      <c r="A13" s="35" t="s">
        <v>34</v>
      </c>
      <c r="B13" s="36" t="s">
        <v>42</v>
      </c>
      <c r="C13" s="37" t="s">
        <v>50</v>
      </c>
      <c r="D13" s="38" t="str">
        <f t="shared" ref="D13" si="3">HYPERLINK(L13,"Image Link")</f>
        <v>Image Link</v>
      </c>
      <c r="E13" s="39">
        <v>15</v>
      </c>
      <c r="F13" s="39">
        <v>29.98</v>
      </c>
      <c r="G13" s="40">
        <v>1</v>
      </c>
      <c r="H13" s="37">
        <v>8</v>
      </c>
      <c r="I13" s="41"/>
      <c r="J13" s="42">
        <f t="shared" ref="J13" si="4">ROUND(IF(H$6=0,E13,E13*(1-H$6)),2)</f>
        <v>15</v>
      </c>
      <c r="K13" s="42">
        <f t="shared" ref="K13" si="5">I13*J13</f>
        <v>0</v>
      </c>
      <c r="L13" s="34" t="s">
        <v>53</v>
      </c>
    </row>
    <row r="14" spans="1:12" ht="13" x14ac:dyDescent="0.3">
      <c r="A14" s="35" t="s">
        <v>28</v>
      </c>
      <c r="B14" s="36" t="s">
        <v>36</v>
      </c>
      <c r="C14" s="37" t="s">
        <v>44</v>
      </c>
      <c r="D14" s="38" t="str">
        <f t="shared" ref="D14:D15" si="6">HYPERLINK(L14,"Image Link")</f>
        <v>Image Link</v>
      </c>
      <c r="E14" s="39">
        <v>10.35</v>
      </c>
      <c r="F14" s="39">
        <v>18.98</v>
      </c>
      <c r="G14" s="40">
        <v>1</v>
      </c>
      <c r="H14" s="37">
        <v>20</v>
      </c>
      <c r="I14" s="41"/>
      <c r="J14" s="42">
        <f t="shared" ref="J14:J15" si="7">ROUND(IF(H$6=0,E14,E14*(1-H$6)),2)</f>
        <v>10.35</v>
      </c>
      <c r="K14" s="42">
        <f t="shared" ref="K14:K15" si="8">I14*J14</f>
        <v>0</v>
      </c>
      <c r="L14" s="23" t="s">
        <v>55</v>
      </c>
    </row>
    <row r="15" spans="1:12" ht="13" x14ac:dyDescent="0.3">
      <c r="A15" s="35" t="s">
        <v>29</v>
      </c>
      <c r="B15" s="36" t="s">
        <v>37</v>
      </c>
      <c r="C15" s="37" t="s">
        <v>45</v>
      </c>
      <c r="D15" s="38" t="str">
        <f t="shared" si="6"/>
        <v>Image Link</v>
      </c>
      <c r="E15" s="39">
        <v>10.35</v>
      </c>
      <c r="F15" s="39">
        <v>18.98</v>
      </c>
      <c r="G15" s="40">
        <v>1</v>
      </c>
      <c r="H15" s="37">
        <v>20</v>
      </c>
      <c r="I15" s="41"/>
      <c r="J15" s="42">
        <f t="shared" si="7"/>
        <v>10.35</v>
      </c>
      <c r="K15" s="42">
        <f t="shared" si="8"/>
        <v>0</v>
      </c>
      <c r="L15" s="23" t="s">
        <v>56</v>
      </c>
    </row>
    <row r="16" spans="1:12" ht="13" x14ac:dyDescent="0.3">
      <c r="A16" s="35" t="s">
        <v>35</v>
      </c>
      <c r="B16" s="36" t="s">
        <v>43</v>
      </c>
      <c r="C16" s="37" t="s">
        <v>51</v>
      </c>
      <c r="D16" s="38" t="str">
        <f t="shared" ref="D16:D17" si="9">HYPERLINK(L16,"Image Link")</f>
        <v>Image Link</v>
      </c>
      <c r="E16" s="39">
        <v>5.59</v>
      </c>
      <c r="F16" s="39">
        <v>10.98</v>
      </c>
      <c r="G16" s="40">
        <v>1</v>
      </c>
      <c r="H16" s="37">
        <v>144</v>
      </c>
      <c r="I16" s="41"/>
      <c r="J16" s="42">
        <f t="shared" ref="J16:J19" si="10">ROUND(IF(H$6=0,E16,E16*(1-H$6)),2)</f>
        <v>5.59</v>
      </c>
      <c r="K16" s="42">
        <f t="shared" ref="K16:K19" si="11">I16*J16</f>
        <v>0</v>
      </c>
      <c r="L16" s="23" t="s">
        <v>57</v>
      </c>
    </row>
    <row r="17" spans="1:12" ht="13" x14ac:dyDescent="0.3">
      <c r="A17" s="35" t="s">
        <v>33</v>
      </c>
      <c r="B17" s="36" t="s">
        <v>41</v>
      </c>
      <c r="C17" s="37" t="s">
        <v>49</v>
      </c>
      <c r="D17" s="38" t="str">
        <f t="shared" si="9"/>
        <v>Image Link</v>
      </c>
      <c r="E17" s="39">
        <v>6.22</v>
      </c>
      <c r="F17" s="39">
        <v>11.98</v>
      </c>
      <c r="G17" s="40">
        <v>1</v>
      </c>
      <c r="H17" s="37">
        <v>144</v>
      </c>
      <c r="I17" s="41"/>
      <c r="J17" s="42">
        <f t="shared" si="10"/>
        <v>6.22</v>
      </c>
      <c r="K17" s="42">
        <f t="shared" si="11"/>
        <v>0</v>
      </c>
      <c r="L17" s="23" t="s">
        <v>58</v>
      </c>
    </row>
    <row r="18" spans="1:12" ht="13" x14ac:dyDescent="0.3">
      <c r="A18" s="35" t="s">
        <v>32</v>
      </c>
      <c r="B18" s="36" t="s">
        <v>40</v>
      </c>
      <c r="C18" s="37" t="s">
        <v>48</v>
      </c>
      <c r="D18" s="38" t="str">
        <f t="shared" ref="D18:D19" si="12">HYPERLINK(L18,"Image Link")</f>
        <v>Image Link</v>
      </c>
      <c r="E18" s="39">
        <v>9.9499999999999993</v>
      </c>
      <c r="F18" s="39">
        <v>19.979999999999997</v>
      </c>
      <c r="G18" s="40">
        <v>1</v>
      </c>
      <c r="H18" s="37">
        <v>25</v>
      </c>
      <c r="I18" s="41"/>
      <c r="J18" s="42">
        <f t="shared" si="10"/>
        <v>9.9499999999999993</v>
      </c>
      <c r="K18" s="42">
        <f t="shared" si="11"/>
        <v>0</v>
      </c>
      <c r="L18" s="23" t="s">
        <v>59</v>
      </c>
    </row>
    <row r="19" spans="1:12" ht="13" x14ac:dyDescent="0.3">
      <c r="A19" s="35" t="s">
        <v>31</v>
      </c>
      <c r="B19" s="36" t="s">
        <v>39</v>
      </c>
      <c r="C19" s="37" t="s">
        <v>47</v>
      </c>
      <c r="D19" s="38" t="str">
        <f t="shared" si="12"/>
        <v>Image Link</v>
      </c>
      <c r="E19" s="39">
        <v>9.9499999999999993</v>
      </c>
      <c r="F19" s="39">
        <v>19.979999999999997</v>
      </c>
      <c r="G19" s="40">
        <v>1</v>
      </c>
      <c r="H19" s="37">
        <v>25</v>
      </c>
      <c r="I19" s="41"/>
      <c r="J19" s="42">
        <f t="shared" si="10"/>
        <v>9.9499999999999993</v>
      </c>
      <c r="K19" s="42">
        <f t="shared" si="11"/>
        <v>0</v>
      </c>
      <c r="L19" s="23" t="s">
        <v>60</v>
      </c>
    </row>
    <row r="28" spans="1:12" ht="14.5" x14ac:dyDescent="0.35">
      <c r="B28"/>
    </row>
  </sheetData>
  <sheetProtection selectLockedCells="1"/>
  <mergeCells count="3">
    <mergeCell ref="G9:H9"/>
    <mergeCell ref="D8:E8"/>
    <mergeCell ref="D9:E9"/>
  </mergeCells>
  <phoneticPr fontId="3" type="noConversion"/>
  <hyperlinks>
    <hyperlink ref="L13" r:id="rId1" xr:uid="{4DFC6F03-FD05-41A5-8996-611C3B8643DA}"/>
  </hyperlinks>
  <printOptions horizontalCentered="1"/>
  <pageMargins left="0.25" right="0.25" top="0.25" bottom="0.75" header="0.25" footer="0.3"/>
  <pageSetup scale="75" fitToHeight="19" orientation="portrait" r:id="rId2"/>
  <headerFooter>
    <oddFooter>&amp;L&amp;"-,Bold" Confidential&amp;C2023 Dealer Price List&amp;RPage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2023_REP_Price_Sheet</vt:lpstr>
      <vt:lpstr>'2023_REP_Price_Sheet'!Print_Area</vt:lpstr>
      <vt:lpstr>'2023_REP_Price_Sheet'!Print_Titles</vt:lpstr>
      <vt:lpstr>Query4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tnogosek</cp:lastModifiedBy>
  <cp:lastPrinted>2023-07-07T14:58:30Z</cp:lastPrinted>
  <dcterms:created xsi:type="dcterms:W3CDTF">2019-07-17T21:52:52Z</dcterms:created>
  <dcterms:modified xsi:type="dcterms:W3CDTF">2023-07-07T15:54:03Z</dcterms:modified>
</cp:coreProperties>
</file>