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Thater\Desktop\2023 Closeout Flyer\"/>
    </mc:Choice>
  </mc:AlternateContent>
  <xr:revisionPtr revIDLastSave="0" documentId="8_{222721E3-B135-4718-9414-63C8967539D9}" xr6:coauthVersionLast="47" xr6:coauthVersionMax="47" xr10:uidLastSave="{00000000-0000-0000-0000-000000000000}"/>
  <bookViews>
    <workbookView xWindow="-120" yWindow="-120" windowWidth="29040" windowHeight="15840" xr2:uid="{4D816AFC-45FC-4E7C-8B14-CF03F5AA9384}"/>
  </bookViews>
  <sheets>
    <sheet name="REP_10282023_Special" sheetId="1" r:id="rId1"/>
  </sheets>
  <externalReferences>
    <externalReference r:id="rId2"/>
    <externalReference r:id="rId3"/>
  </externalReferences>
  <definedNames>
    <definedName name="_xlnm.Print_Area" localSheetId="0">REP_10282023_Special!$A$1:$M$210</definedName>
    <definedName name="_xlnm.Print_Titles" localSheetId="0">REP_10282023_Special!$1:$10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7" i="1" l="1"/>
  <c r="L208" i="1"/>
  <c r="L209" i="1"/>
  <c r="L210" i="1"/>
  <c r="J205" i="1"/>
  <c r="D205" i="1" s="1"/>
  <c r="L206" i="1"/>
  <c r="M206" i="1" s="1"/>
  <c r="L205" i="1"/>
  <c r="M205" i="1" s="1"/>
  <c r="D132" i="1"/>
  <c r="L132" i="1"/>
  <c r="M132" i="1" s="1"/>
  <c r="D123" i="1"/>
  <c r="L123" i="1"/>
  <c r="M123" i="1" s="1"/>
  <c r="D49" i="1"/>
  <c r="D122" i="1"/>
  <c r="L122" i="1"/>
  <c r="M122" i="1" s="1"/>
  <c r="D128" i="1"/>
  <c r="L128" i="1"/>
  <c r="M128" i="1" s="1"/>
  <c r="D127" i="1"/>
  <c r="L127" i="1"/>
  <c r="M127" i="1" s="1"/>
  <c r="D136" i="1"/>
  <c r="L136" i="1"/>
  <c r="M136" i="1" s="1"/>
  <c r="D135" i="1"/>
  <c r="L135" i="1"/>
  <c r="M135" i="1" s="1"/>
  <c r="D183" i="1"/>
  <c r="L183" i="1"/>
  <c r="M183" i="1" s="1"/>
  <c r="D91" i="1"/>
  <c r="L91" i="1"/>
  <c r="L204" i="1"/>
  <c r="L94" i="1"/>
  <c r="D45" i="1" l="1"/>
  <c r="L45" i="1"/>
  <c r="M45" i="1" s="1"/>
  <c r="D50" i="1"/>
  <c r="L50" i="1" l="1"/>
  <c r="M50" i="1" s="1"/>
  <c r="D53" i="1"/>
  <c r="L53" i="1"/>
  <c r="M53" i="1" s="1"/>
  <c r="D110" i="1"/>
  <c r="L110" i="1"/>
  <c r="M110" i="1" s="1"/>
  <c r="D42" i="1"/>
  <c r="L42" i="1"/>
  <c r="M42" i="1" s="1"/>
  <c r="D94" i="1"/>
  <c r="D125" i="1"/>
  <c r="L125" i="1"/>
  <c r="M125" i="1" s="1"/>
  <c r="J89" i="1"/>
  <c r="D89" i="1" s="1"/>
  <c r="J88" i="1"/>
  <c r="D88" i="1" s="1"/>
  <c r="J87" i="1"/>
  <c r="D87" i="1" s="1"/>
  <c r="J64" i="1"/>
  <c r="D64" i="1" s="1"/>
  <c r="J63" i="1"/>
  <c r="D63" i="1" s="1"/>
  <c r="D28" i="1"/>
  <c r="D95" i="1"/>
  <c r="D112" i="1"/>
  <c r="D142" i="1"/>
  <c r="J138" i="1"/>
  <c r="D138" i="1" s="1"/>
  <c r="J137" i="1"/>
  <c r="D137" i="1" s="1"/>
  <c r="L82" i="1"/>
  <c r="L75" i="1"/>
  <c r="L76" i="1"/>
  <c r="L77" i="1"/>
  <c r="L78" i="1"/>
  <c r="L66" i="1"/>
  <c r="L67" i="1"/>
  <c r="L68" i="1"/>
  <c r="J62" i="1"/>
  <c r="D62" i="1" s="1"/>
  <c r="L62" i="1"/>
  <c r="M62" i="1" s="1"/>
  <c r="J67" i="1" l="1"/>
  <c r="D67" i="1" s="1"/>
  <c r="J68" i="1"/>
  <c r="D68" i="1" s="1"/>
  <c r="J66" i="1"/>
  <c r="D66" i="1" s="1"/>
  <c r="J65" i="1"/>
  <c r="D65" i="1" s="1"/>
  <c r="L65" i="1"/>
  <c r="M65" i="1" s="1"/>
  <c r="J204" i="1" l="1"/>
  <c r="D204" i="1" s="1"/>
  <c r="J203" i="1"/>
  <c r="D203" i="1" s="1"/>
  <c r="L203" i="1"/>
  <c r="M203" i="1" s="1"/>
  <c r="M210" i="1"/>
  <c r="L202" i="1"/>
  <c r="M202" i="1" s="1"/>
  <c r="L201" i="1"/>
  <c r="M201" i="1" s="1"/>
  <c r="D200" i="1"/>
  <c r="J202" i="1"/>
  <c r="D202" i="1" s="1"/>
  <c r="J82" i="1"/>
  <c r="D82" i="1" s="1"/>
  <c r="J76" i="1"/>
  <c r="D76" i="1" s="1"/>
  <c r="J75" i="1"/>
  <c r="D75" i="1" s="1"/>
  <c r="J78" i="1"/>
  <c r="D78" i="1" s="1"/>
  <c r="J77" i="1"/>
  <c r="D77" i="1" s="1"/>
  <c r="J46" i="1"/>
  <c r="D46" i="1" s="1"/>
  <c r="J48" i="1"/>
  <c r="D48" i="1" s="1"/>
  <c r="J74" i="1"/>
  <c r="D74" i="1" s="1"/>
  <c r="L72" i="1"/>
  <c r="L73" i="1"/>
  <c r="L74" i="1"/>
  <c r="J73" i="1"/>
  <c r="D73" i="1" s="1"/>
  <c r="J72" i="1"/>
  <c r="D72" i="1" s="1"/>
  <c r="J71" i="1"/>
  <c r="D71" i="1" s="1"/>
  <c r="J70" i="1"/>
  <c r="D70" i="1" s="1"/>
  <c r="J69" i="1"/>
  <c r="D69" i="1" s="1"/>
  <c r="L69" i="1" l="1"/>
  <c r="M69" i="1" s="1"/>
  <c r="L70" i="1"/>
  <c r="M70" i="1" s="1"/>
  <c r="L71" i="1"/>
  <c r="M71" i="1" s="1"/>
  <c r="D60" i="1"/>
  <c r="L60" i="1"/>
  <c r="M60" i="1" s="1"/>
  <c r="L142" i="1"/>
  <c r="M142" i="1" s="1"/>
  <c r="L138" i="1"/>
  <c r="L137" i="1"/>
  <c r="M137" i="1" s="1"/>
  <c r="L48" i="1"/>
  <c r="M48" i="1" s="1"/>
  <c r="L46" i="1"/>
  <c r="M46" i="1" s="1"/>
  <c r="L168" i="1" l="1"/>
  <c r="D168" i="1"/>
  <c r="L112" i="1"/>
  <c r="M112" i="1" s="1"/>
  <c r="L95" i="1"/>
  <c r="M95" i="1" s="1"/>
  <c r="L28" i="1"/>
  <c r="M28" i="1" s="1"/>
  <c r="D103" i="1"/>
  <c r="L103" i="1"/>
  <c r="M103" i="1" s="1"/>
  <c r="D86" i="1"/>
  <c r="L86" i="1"/>
  <c r="M86" i="1" s="1"/>
  <c r="D85" i="1"/>
  <c r="L85" i="1"/>
  <c r="M85" i="1" s="1"/>
  <c r="D47" i="1"/>
  <c r="D44" i="1"/>
  <c r="D115" i="1" l="1"/>
  <c r="D114" i="1"/>
  <c r="L115" i="1"/>
  <c r="M115" i="1" s="1"/>
  <c r="L114" i="1"/>
  <c r="M114" i="1" s="1"/>
  <c r="D113" i="1"/>
  <c r="L113" i="1"/>
  <c r="M113" i="1" s="1"/>
  <c r="D199" i="1"/>
  <c r="D198" i="1"/>
  <c r="D197" i="1"/>
  <c r="D196" i="1"/>
  <c r="D195" i="1"/>
  <c r="D194" i="1"/>
  <c r="D193" i="1"/>
  <c r="D192" i="1"/>
  <c r="D191" i="1"/>
  <c r="D190" i="1"/>
  <c r="D189" i="1"/>
  <c r="D188" i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M197" i="1" s="1"/>
  <c r="L198" i="1"/>
  <c r="M198" i="1" s="1"/>
  <c r="L199" i="1"/>
  <c r="M199" i="1" s="1"/>
  <c r="L200" i="1"/>
  <c r="M200" i="1" s="1"/>
  <c r="D171" i="1"/>
  <c r="D170" i="1"/>
  <c r="D169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9" i="1"/>
  <c r="M169" i="1" s="1"/>
  <c r="L170" i="1"/>
  <c r="M170" i="1" s="1"/>
  <c r="L171" i="1"/>
  <c r="M171" i="1" s="1"/>
  <c r="D111" i="1" l="1"/>
  <c r="L12" i="1"/>
  <c r="M12" i="1" s="1"/>
  <c r="D12" i="1"/>
  <c r="L141" i="1"/>
  <c r="M141" i="1" s="1"/>
  <c r="D141" i="1"/>
  <c r="D79" i="1" l="1"/>
  <c r="D51" i="1"/>
  <c r="D40" i="1"/>
  <c r="D38" i="1"/>
  <c r="L187" i="1" l="1"/>
  <c r="M187" i="1" s="1"/>
  <c r="L186" i="1"/>
  <c r="M186" i="1" s="1"/>
  <c r="L185" i="1"/>
  <c r="M185" i="1" s="1"/>
  <c r="L184" i="1"/>
  <c r="M184" i="1" s="1"/>
  <c r="L182" i="1"/>
  <c r="M182" i="1" s="1"/>
  <c r="L181" i="1"/>
  <c r="M181" i="1" s="1"/>
  <c r="L180" i="1"/>
  <c r="M180" i="1" s="1"/>
  <c r="L179" i="1"/>
  <c r="M179" i="1" s="1"/>
  <c r="L178" i="1"/>
  <c r="M178" i="1" s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40" i="1"/>
  <c r="M140" i="1" s="1"/>
  <c r="L139" i="1"/>
  <c r="M139" i="1" s="1"/>
  <c r="D84" i="1" l="1"/>
  <c r="D55" i="1"/>
  <c r="D187" i="1" l="1"/>
  <c r="D186" i="1"/>
  <c r="D185" i="1"/>
  <c r="D184" i="1"/>
  <c r="D182" i="1"/>
  <c r="D181" i="1"/>
  <c r="D180" i="1"/>
  <c r="D179" i="1"/>
  <c r="D178" i="1"/>
  <c r="D177" i="1"/>
  <c r="D176" i="1"/>
  <c r="D175" i="1"/>
  <c r="D174" i="1"/>
  <c r="D173" i="1"/>
  <c r="D172" i="1"/>
  <c r="D140" i="1"/>
  <c r="D139" i="1"/>
  <c r="D134" i="1"/>
  <c r="D133" i="1"/>
  <c r="D131" i="1"/>
  <c r="D130" i="1"/>
  <c r="D129" i="1"/>
  <c r="D126" i="1"/>
  <c r="D124" i="1"/>
  <c r="D121" i="1"/>
  <c r="D52" i="1"/>
  <c r="D120" i="1"/>
  <c r="D119" i="1"/>
  <c r="D118" i="1"/>
  <c r="D117" i="1"/>
  <c r="D116" i="1"/>
  <c r="D80" i="1"/>
  <c r="D109" i="1"/>
  <c r="D108" i="1"/>
  <c r="D107" i="1"/>
  <c r="D106" i="1"/>
  <c r="D105" i="1"/>
  <c r="D104" i="1"/>
  <c r="D102" i="1"/>
  <c r="D101" i="1"/>
  <c r="D100" i="1"/>
  <c r="D99" i="1"/>
  <c r="D98" i="1"/>
  <c r="D97" i="1"/>
  <c r="D96" i="1"/>
  <c r="D93" i="1"/>
  <c r="D92" i="1"/>
  <c r="D90" i="1"/>
  <c r="D83" i="1"/>
  <c r="D81" i="1"/>
  <c r="D61" i="1"/>
  <c r="D59" i="1"/>
  <c r="D58" i="1"/>
  <c r="D57" i="1"/>
  <c r="D56" i="1"/>
  <c r="D54" i="1"/>
  <c r="D43" i="1"/>
  <c r="D41" i="1"/>
  <c r="D39" i="1"/>
  <c r="D37" i="1"/>
  <c r="D36" i="1"/>
  <c r="D35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L14" i="1" l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3" i="1"/>
  <c r="M43" i="1" s="1"/>
  <c r="L44" i="1"/>
  <c r="M44" i="1" s="1"/>
  <c r="L51" i="1"/>
  <c r="M51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1" i="1"/>
  <c r="M61" i="1" s="1"/>
  <c r="L79" i="1"/>
  <c r="M79" i="1" s="1"/>
  <c r="L81" i="1"/>
  <c r="M81" i="1" s="1"/>
  <c r="L83" i="1"/>
  <c r="M83" i="1" s="1"/>
  <c r="L84" i="1"/>
  <c r="M84" i="1" s="1"/>
  <c r="L90" i="1"/>
  <c r="M90" i="1" s="1"/>
  <c r="L92" i="1"/>
  <c r="M92" i="1" s="1"/>
  <c r="L93" i="1"/>
  <c r="M93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80" i="1"/>
  <c r="M80" i="1" s="1"/>
  <c r="L111" i="1"/>
  <c r="M111" i="1" s="1"/>
  <c r="L116" i="1"/>
  <c r="M116" i="1" s="1"/>
  <c r="L117" i="1"/>
  <c r="M117" i="1" s="1"/>
  <c r="L118" i="1"/>
  <c r="M118" i="1" s="1"/>
  <c r="L119" i="1"/>
  <c r="M119" i="1" s="1"/>
  <c r="L120" i="1"/>
  <c r="M120" i="1" s="1"/>
  <c r="L52" i="1"/>
  <c r="M52" i="1" s="1"/>
  <c r="L121" i="1"/>
  <c r="M121" i="1" s="1"/>
  <c r="L124" i="1"/>
  <c r="M124" i="1" s="1"/>
  <c r="L126" i="1"/>
  <c r="M126" i="1" s="1"/>
  <c r="L129" i="1"/>
  <c r="M129" i="1" s="1"/>
  <c r="L130" i="1"/>
  <c r="M130" i="1" s="1"/>
  <c r="L131" i="1"/>
  <c r="M131" i="1" s="1"/>
  <c r="L133" i="1"/>
  <c r="M133" i="1" s="1"/>
  <c r="L134" i="1"/>
  <c r="M134" i="1" s="1"/>
  <c r="L13" i="1"/>
  <c r="M13" i="1" s="1"/>
  <c r="M8" i="1" l="1"/>
  <c r="D13" i="1"/>
</calcChain>
</file>

<file path=xl/sharedStrings.xml><?xml version="1.0" encoding="utf-8"?>
<sst xmlns="http://schemas.openxmlformats.org/spreadsheetml/2006/main" count="744" uniqueCount="723">
  <si>
    <t>Acct Number:</t>
  </si>
  <si>
    <t>Business:</t>
  </si>
  <si>
    <t>Address:</t>
  </si>
  <si>
    <t>City:</t>
  </si>
  <si>
    <t>Net 30 Days Terms to Approved Accounts</t>
  </si>
  <si>
    <t>State:</t>
  </si>
  <si>
    <t>Zip:</t>
  </si>
  <si>
    <t>FOR OFFICE USE ONLY</t>
  </si>
  <si>
    <t>Email:</t>
  </si>
  <si>
    <t>Phone:</t>
  </si>
  <si>
    <t>CCV:</t>
  </si>
  <si>
    <t>ORDER TOTAL:</t>
  </si>
  <si>
    <t>CC#:</t>
  </si>
  <si>
    <t>Exp Date:</t>
  </si>
  <si>
    <t>Item Code</t>
  </si>
  <si>
    <t>Description</t>
  </si>
  <si>
    <t>UPC</t>
  </si>
  <si>
    <t>URL Link</t>
  </si>
  <si>
    <t>MSRP</t>
  </si>
  <si>
    <t>Min Order</t>
  </si>
  <si>
    <t>Qty Order</t>
  </si>
  <si>
    <t>Final Unit Price</t>
  </si>
  <si>
    <t>Extended Final Price</t>
  </si>
  <si>
    <t>774</t>
  </si>
  <si>
    <t>Candy Dish - Cute Bears</t>
  </si>
  <si>
    <t>643323774007</t>
  </si>
  <si>
    <t>https://riversedgeproducts.com/products/black-bear-glass-candy-dish-with-birch-branches-decorative-bowl</t>
  </si>
  <si>
    <t>1017</t>
  </si>
  <si>
    <t>Clock 15-inch - Marlin</t>
  </si>
  <si>
    <t>643323101704</t>
  </si>
  <si>
    <t>https://riversedgeproducts.com/products/clock-15-inch-marlin</t>
  </si>
  <si>
    <t>2104</t>
  </si>
  <si>
    <t>643312921047</t>
  </si>
  <si>
    <t>https://riversedgeproducts.com/products/coffee-cup-set-4-piece-porcelain-enamel</t>
  </si>
  <si>
    <t>1881</t>
  </si>
  <si>
    <t>643323188101</t>
  </si>
  <si>
    <t>https://riversedgeproducts.com/products/door-mat-woven-52in-x-37in-pine-cone</t>
  </si>
  <si>
    <t>491</t>
  </si>
  <si>
    <t>Floor Lamp 64 inch - Cowboy</t>
  </si>
  <si>
    <t>643323949108</t>
  </si>
  <si>
    <t>https://riversedgeproducts.com/products/floor-lamp-64-cowboy</t>
  </si>
  <si>
    <t>361</t>
  </si>
  <si>
    <t>Gift Bag Medium - Wolf (Minimum of 12)</t>
  </si>
  <si>
    <t>643323361016</t>
  </si>
  <si>
    <t>https://cdn.shopify.com/s/files/1/0086/9430/0723/products/361.jpg?v=1591359987</t>
  </si>
  <si>
    <t>1769</t>
  </si>
  <si>
    <t>643323176900</t>
  </si>
  <si>
    <t>1810</t>
  </si>
  <si>
    <t>LED Art 24in x 16in - Christmas Pups</t>
  </si>
  <si>
    <t>643323918104</t>
  </si>
  <si>
    <t>https://riversedgeproducts.com/products/led-art-24in-x-16in-christmas-pups</t>
  </si>
  <si>
    <t>2359</t>
  </si>
  <si>
    <t>643323923597</t>
  </si>
  <si>
    <t>https://riversedgeproducts.com/products/led-box-6in-x-6in-excuse-me-ladies</t>
  </si>
  <si>
    <t>2353</t>
  </si>
  <si>
    <t>643323923535</t>
  </si>
  <si>
    <t>https://riversedgeproducts.com/products/led-box-6in-x-6in-lake-lies-marble</t>
  </si>
  <si>
    <t>2354</t>
  </si>
  <si>
    <t>LED Box 6in x 6in - Life's a Beach</t>
  </si>
  <si>
    <t>643323923542</t>
  </si>
  <si>
    <t>https://riversedgeproducts.com/products/led-box-6in-x-6in-lifes-a-beach</t>
  </si>
  <si>
    <t>2356</t>
  </si>
  <si>
    <t>643323923566</t>
  </si>
  <si>
    <t>https://riversedgeproducts.com/products/led-box-6in-x-6in-rust-politicians</t>
  </si>
  <si>
    <t>2372</t>
  </si>
  <si>
    <t>643323923726</t>
  </si>
  <si>
    <t>https://riversedgeproducts.com/products/led-box-8in-x-5in-aim-to-keep</t>
  </si>
  <si>
    <t>2374</t>
  </si>
  <si>
    <t>LED Box 8in x 5in - Bear Feet</t>
  </si>
  <si>
    <t>643323923740</t>
  </si>
  <si>
    <t>https://riversedgeproducts.com/products/led-box-8in-x-5in-bear-feet</t>
  </si>
  <si>
    <t>2389</t>
  </si>
  <si>
    <t>643323923894</t>
  </si>
  <si>
    <t>https://riversedgeproducts.com/products/led-box-8in-x-5in-complaint-dept</t>
  </si>
  <si>
    <t>1187</t>
  </si>
  <si>
    <t>LED Flashlight  - Lantern (Minimum 15 per Display)</t>
  </si>
  <si>
    <t>643323118702</t>
  </si>
  <si>
    <t>2341</t>
  </si>
  <si>
    <t>643323923412</t>
  </si>
  <si>
    <t>https://riversedgeproducts.com/products/5d-lenticular-artwork-elk</t>
  </si>
  <si>
    <t>437</t>
  </si>
  <si>
    <t>Light Set 10-Light - Canning Jar</t>
  </si>
  <si>
    <t>643323437018</t>
  </si>
  <si>
    <t>https://riversedgeproducts.com/products/light-set-10-light-canning-jar</t>
  </si>
  <si>
    <t>377</t>
  </si>
  <si>
    <t>Light Set 10-Light - Marlin</t>
  </si>
  <si>
    <t>643323937709</t>
  </si>
  <si>
    <t>https://riversedgeproducts.com/products/light-set-10-light-marlin</t>
  </si>
  <si>
    <t>378</t>
  </si>
  <si>
    <t>Light Set 10-Light - Sailfish</t>
  </si>
  <si>
    <t>643323937808</t>
  </si>
  <si>
    <t>https://riversedgeproducts.com/products/light-set-10-light-sailfish</t>
  </si>
  <si>
    <t>1982</t>
  </si>
  <si>
    <t>Magazine Rack TP Holder - Moose</t>
  </si>
  <si>
    <t>643323198209</t>
  </si>
  <si>
    <t>https://riversedgeproducts.com/products/moose-magazine-rack-tp-holder</t>
  </si>
  <si>
    <t>2110</t>
  </si>
  <si>
    <t>643323921104</t>
  </si>
  <si>
    <t>https://riversedgeproducts.com/products/porcelain-metal-sign-welcome-na-wilderness</t>
  </si>
  <si>
    <t>463</t>
  </si>
  <si>
    <t>643323946305</t>
  </si>
  <si>
    <t>https://riversedgeproducts.com/products/receptical-cover-cute-deer</t>
  </si>
  <si>
    <t>2105</t>
  </si>
  <si>
    <t>643323921050</t>
  </si>
  <si>
    <t>https://riversedgeproducts.com/products/round-platters-3-piece-porcelain-enamel</t>
  </si>
  <si>
    <t>547</t>
  </si>
  <si>
    <t>Salt and Pepper Shakers - Pine Cone</t>
  </si>
  <si>
    <t>643323547007</t>
  </si>
  <si>
    <t>https://riversedgeproducts.com/products/salt-and-pepper-shakers-pine-cone</t>
  </si>
  <si>
    <t>2106</t>
  </si>
  <si>
    <t>643323921067</t>
  </si>
  <si>
    <t>https://riversedgeproducts.com/products/serving-tray-porcelain-enamel</t>
  </si>
  <si>
    <t>W1230</t>
  </si>
  <si>
    <t>Shower Curtain - Winchester</t>
  </si>
  <si>
    <t>803221012308</t>
  </si>
  <si>
    <t>https://riversedgeproducts.com/products/shower-curtain-winchester</t>
  </si>
  <si>
    <t>469</t>
  </si>
  <si>
    <t>Switch Plate Cover Double - Cute Deer</t>
  </si>
  <si>
    <t>643323946909</t>
  </si>
  <si>
    <t>https://riversedgeproducts.com/products/playful-deer-wall-plate-covers</t>
  </si>
  <si>
    <t>663</t>
  </si>
  <si>
    <t>Switch Plate Cover Double - Horse</t>
  </si>
  <si>
    <t>643323663004</t>
  </si>
  <si>
    <t>https://riversedgeproducts.com/products/switch-plate-cover-double-horse</t>
  </si>
  <si>
    <t>833</t>
  </si>
  <si>
    <t>Toilet Paper 2-Pack (Minimum 12 per Display) - Pink Camo</t>
  </si>
  <si>
    <t>643323833001</t>
  </si>
  <si>
    <t>https://cdn.shopify.com/s/files/1/0086/9430/0723/products/833-2.jpg?v=1573740671</t>
  </si>
  <si>
    <t>748</t>
  </si>
  <si>
    <t>Toilet Seat - Horse V Schultz</t>
  </si>
  <si>
    <t>643323748008</t>
  </si>
  <si>
    <t>https://riversedgeproducts.com/products/toilet-seat-horse-v-schultz</t>
  </si>
  <si>
    <t>2292</t>
  </si>
  <si>
    <t>643323922927</t>
  </si>
  <si>
    <t>https://riversedgeproducts.com/products/wall-sign-led-bear-woodland-lodge</t>
  </si>
  <si>
    <t>2295</t>
  </si>
  <si>
    <t>Wall Sign LED - Guy Harvey Inshore</t>
  </si>
  <si>
    <t>643323922958</t>
  </si>
  <si>
    <t>https://riversedgeproducts.com/products/wall-sign-led-guy-harvey-inshore</t>
  </si>
  <si>
    <t>2291</t>
  </si>
  <si>
    <t>643323922910</t>
  </si>
  <si>
    <t>https://riversedgeproducts.com/products/wall-sign-led-if-im-missing</t>
  </si>
  <si>
    <t>2293</t>
  </si>
  <si>
    <t>643323922934</t>
  </si>
  <si>
    <t>https://riversedgeproducts.com/products/wall-sign-led-moose-outfitter</t>
  </si>
  <si>
    <t>2290</t>
  </si>
  <si>
    <t>643323922903</t>
  </si>
  <si>
    <t>https://riversedgeproducts.com/products/wall-sign-led-rack-shack</t>
  </si>
  <si>
    <t>1793</t>
  </si>
  <si>
    <t>U</t>
  </si>
  <si>
    <t>P</t>
  </si>
  <si>
    <t>D</t>
  </si>
  <si>
    <t>Y</t>
  </si>
  <si>
    <t>LED Art 24in x 16in - Rusty Motorcycle</t>
  </si>
  <si>
    <t>Antler Letter - U</t>
  </si>
  <si>
    <t>Antler Letter - P</t>
  </si>
  <si>
    <t>Antler Letter - D</t>
  </si>
  <si>
    <t>Antler Letter - Y</t>
  </si>
  <si>
    <t>643323179307</t>
  </si>
  <si>
    <t>643323900215</t>
  </si>
  <si>
    <t>643323900161</t>
  </si>
  <si>
    <t>643323900048</t>
  </si>
  <si>
    <t>643323900253</t>
  </si>
  <si>
    <t>https://riversedgeproducts.com/products/decorative-deer-antler-letters-wall-mounted</t>
  </si>
  <si>
    <t>https://riversedgeproducts.com/products/led-art-24in-x-16in-rusty-motorcycle</t>
  </si>
  <si>
    <t>439</t>
  </si>
  <si>
    <t>Picture Frame 4in x 6in - Shot Shell</t>
  </si>
  <si>
    <t>643323439012</t>
  </si>
  <si>
    <t>https://riversedgeproducts.com/products/picture-frame-4in-x-6in-shot-shell?_pos=1&amp;_sid=86ad98b1a&amp;_ss=r</t>
  </si>
  <si>
    <t>384</t>
  </si>
  <si>
    <t>1571</t>
  </si>
  <si>
    <t>764</t>
  </si>
  <si>
    <t>645</t>
  </si>
  <si>
    <t>Coffee Cup Set 4-Piece - Porcelain Enamel**</t>
  </si>
  <si>
    <t>Door Mat Woven 52in x 37in - Pine Cone**</t>
  </si>
  <si>
    <t>LED Box 6in x 6in - Excuse Me Ladies**</t>
  </si>
  <si>
    <t>LED Box 6in x 6in - Lake Lies Marble**</t>
  </si>
  <si>
    <t>LED Box 6in x 6in - Rust &amp; Politicians**</t>
  </si>
  <si>
    <t>LED Box 8in x 5in - Aim to Keep**</t>
  </si>
  <si>
    <t>LED Box 8in x 5in - Complaint Dept**</t>
  </si>
  <si>
    <t>Lenticular 5D Artwork-Elk**</t>
  </si>
  <si>
    <t>Playing Cards and Dice in Tin - Guy Harvey</t>
  </si>
  <si>
    <t>Porcelain Metal Sign - Welcome NA Wilderness**</t>
  </si>
  <si>
    <t>Round Platters 3-Piece - Porcelain Enamel**</t>
  </si>
  <si>
    <t>Serving Tray - Porcelain Enamel**</t>
  </si>
  <si>
    <t>Shower Curtain - Guy Harvey</t>
  </si>
  <si>
    <t>Shower Curtain Hooks - Cowboy Boot</t>
  </si>
  <si>
    <t>Wall Sign LED - Bear Woodland Lodge**</t>
  </si>
  <si>
    <t>Wall Sign LED - If I'm Missing**</t>
  </si>
  <si>
    <t>Wall Sign LED - Moose Outfitter**</t>
  </si>
  <si>
    <t>Wall Sign LED - Rack Shack**</t>
  </si>
  <si>
    <t>643323384008</t>
  </si>
  <si>
    <t>643323157107</t>
  </si>
  <si>
    <t>643323764008</t>
  </si>
  <si>
    <t>643323645000</t>
  </si>
  <si>
    <t>https://www.lotpicture.com/REP/384.jpg</t>
  </si>
  <si>
    <t>https://riversedgeproducts.com/products/shower-curtain-hooks-cowboy-boot?_pos=1&amp;_sid=b1e1db9ed&amp;_ss=r</t>
  </si>
  <si>
    <t>https://riversedgeproducts.com/products/shower-curtain-guy-harvey?_pos=1&amp;_sid=d6e8734f5&amp;_ss=r</t>
  </si>
  <si>
    <t>2762</t>
  </si>
  <si>
    <t>Ceramic Mug 16oz - Beach House Rules</t>
  </si>
  <si>
    <t>643323927625</t>
  </si>
  <si>
    <t>2763</t>
  </si>
  <si>
    <t>Ceramic Mug 16oz - Beach Vibes</t>
  </si>
  <si>
    <t>643323927632</t>
  </si>
  <si>
    <t>2646</t>
  </si>
  <si>
    <t>Ceramic Mug 16oz - Heaven Ocean</t>
  </si>
  <si>
    <t>643323926468</t>
  </si>
  <si>
    <t>2647</t>
  </si>
  <si>
    <t>Ceramic Mug 16oz - Life Beach</t>
  </si>
  <si>
    <t>643323926475</t>
  </si>
  <si>
    <t>2649</t>
  </si>
  <si>
    <t>Ceramic Mug 16oz - Life's a Beach</t>
  </si>
  <si>
    <t>643323926499</t>
  </si>
  <si>
    <t>BPW7</t>
  </si>
  <si>
    <t>Gift Wrap - Green Camo (Minimum 24 per Display)</t>
  </si>
  <si>
    <t>643323279700</t>
  </si>
  <si>
    <t>2772</t>
  </si>
  <si>
    <t>Puzzle in Tin 1000-Piece - Old Castle</t>
  </si>
  <si>
    <t>643323927724</t>
  </si>
  <si>
    <t>1615</t>
  </si>
  <si>
    <t>Puzzle in Tin 1000-Piece - Space</t>
  </si>
  <si>
    <t>643323916155</t>
  </si>
  <si>
    <t>2136</t>
  </si>
  <si>
    <t>Tumbler 24oz SS - Birds**</t>
  </si>
  <si>
    <t>643323213605</t>
  </si>
  <si>
    <t>254</t>
  </si>
  <si>
    <t>Umbrella 45-inch - Horses</t>
  </si>
  <si>
    <t>643323254004</t>
  </si>
  <si>
    <t>2656</t>
  </si>
  <si>
    <t>Wood Sign 10in x 8in - Lighthouse Anchor</t>
  </si>
  <si>
    <t>643323926567</t>
  </si>
  <si>
    <t>2680</t>
  </si>
  <si>
    <t>Wood Sign 12in x 17in - Cowboy Prayer**</t>
  </si>
  <si>
    <t>643323926802</t>
  </si>
  <si>
    <t>2655</t>
  </si>
  <si>
    <t>Wood Sign 12in x 8in - Beach Happy Place</t>
  </si>
  <si>
    <t>643323926550</t>
  </si>
  <si>
    <t>2654</t>
  </si>
  <si>
    <t>Wood Sign 12in x 8in - Beach House</t>
  </si>
  <si>
    <t>643323926543</t>
  </si>
  <si>
    <t>https://riversedgeproducts.com/products/ceramic-mug-16oz-beach-house-rules</t>
  </si>
  <si>
    <t>https://riversedgeproducts.com/products/ceramic-mug-16oz-beach-vibes</t>
  </si>
  <si>
    <t>https://riversedgeproducts.com/products/ceramic-mug-16oz-heaven-ocean</t>
  </si>
  <si>
    <t>https://riversedgeproducts.com/products/ceramic-mug-16oz-life-beach</t>
  </si>
  <si>
    <t>https://riversedgeproducts.com/products/ceramic-mug-16oz-lifes-a-beach</t>
  </si>
  <si>
    <t>https://cdn.shopify.com/s/files/1/0086/9430/0723/products/BPW7_d24c33ad-43bf-40f2-aa5f-a07343cb334a.jpg?v=1571640123</t>
  </si>
  <si>
    <t>https://riversedgeproducts.com/products/puzzle-in-tin-1000-piece-old-castle</t>
  </si>
  <si>
    <t>https://riversedgeproducts.com/products/jigsaw-puzzle-in-tin-1000-piece-space</t>
  </si>
  <si>
    <t>https://riversedgeproducts.com/products/tumbler-24oz-ss-birds</t>
  </si>
  <si>
    <t>https://riversedgeproducts.com/products/umbrella-45-inch-horses</t>
  </si>
  <si>
    <t>https://riversedgeproducts.com/products/wood-sign-10in-x-8in-lighthouse-anchor</t>
  </si>
  <si>
    <t>https://riversedgeproducts.com/products/wood-sign-12in-x-17in-cowboy-prayer</t>
  </si>
  <si>
    <t>https://riversedgeproducts.com/products/wood-sign-12in-x-8in-beach-happy-place</t>
  </si>
  <si>
    <t>https://riversedgeproducts.com/products/wood-sign-12in-x-8in-beach-rules</t>
  </si>
  <si>
    <t>670AS</t>
  </si>
  <si>
    <t>W1568</t>
  </si>
  <si>
    <t>670CS</t>
  </si>
  <si>
    <t>670CL</t>
  </si>
  <si>
    <t>671CL</t>
  </si>
  <si>
    <t>2445</t>
  </si>
  <si>
    <t>367</t>
  </si>
  <si>
    <t>4522</t>
  </si>
  <si>
    <t>2660</t>
  </si>
  <si>
    <t>4529</t>
  </si>
  <si>
    <t>2659</t>
  </si>
  <si>
    <t>2658</t>
  </si>
  <si>
    <t>2682</t>
  </si>
  <si>
    <t>2765</t>
  </si>
  <si>
    <t>2683</t>
  </si>
  <si>
    <t>671CS</t>
  </si>
  <si>
    <t>673CS</t>
  </si>
  <si>
    <t>Fish Sandal Adult Small - Bass</t>
  </si>
  <si>
    <t>Playing Cards and Dice in Tin - Winchester</t>
  </si>
  <si>
    <t>Fish Sandal Child Small - Bass</t>
  </si>
  <si>
    <t>Fish Sandal Child Large - Bass</t>
  </si>
  <si>
    <t>Fish Sandal Child Large - Trout</t>
  </si>
  <si>
    <t>Ceramic Mug 3D 15oz - Winchester</t>
  </si>
  <si>
    <t>Gift Bag Medium - Antique Lure (Minimum of 12)**</t>
  </si>
  <si>
    <t>Gift Bag Medium with Tissue Paper - America (Minimum of 12)**</t>
  </si>
  <si>
    <t>Canvas Art 12in x 16in - Ocean</t>
  </si>
  <si>
    <t>Canvas Art 12in x 16in - Beach</t>
  </si>
  <si>
    <t>Canvas Art 12in x 16in - A New Day</t>
  </si>
  <si>
    <t>Canvas Art 12in x 16in - Cowboy</t>
  </si>
  <si>
    <t>Canvas Art 12in x 16in - Ready, Willing &amp; Able</t>
  </si>
  <si>
    <t>Canvas Art 12in x 16in - Staff Meeting</t>
  </si>
  <si>
    <t>Fish Sandal Child Small - Trout</t>
  </si>
  <si>
    <t>Fish Sandal Child Small - Crappie</t>
  </si>
  <si>
    <t>643323967027</t>
  </si>
  <si>
    <t>643323915684</t>
  </si>
  <si>
    <t>643323670286</t>
  </si>
  <si>
    <t>643323670279</t>
  </si>
  <si>
    <t>643323671276</t>
  </si>
  <si>
    <t>643323924457</t>
  </si>
  <si>
    <t>643323367001</t>
  </si>
  <si>
    <t>643323945223</t>
  </si>
  <si>
    <t>643323926604</t>
  </si>
  <si>
    <t>643323945292</t>
  </si>
  <si>
    <t>643323926598</t>
  </si>
  <si>
    <t>643323926581</t>
  </si>
  <si>
    <t>643323926826</t>
  </si>
  <si>
    <t>643323927656</t>
  </si>
  <si>
    <t>643323926833</t>
  </si>
  <si>
    <t>643323967171</t>
  </si>
  <si>
    <t>643323967300</t>
  </si>
  <si>
    <t>https://riversedgeproducts.com/products/canvas-art-12in-x-16in-jq-turtle</t>
  </si>
  <si>
    <t>https://riversedgeproducts.com/products/canvas-art-12in-x-16in-cowboy</t>
  </si>
  <si>
    <t>https://riversedgeproducts.com/products/canvas-art-12in-x-16in-jq-beach</t>
  </si>
  <si>
    <t>https://riversedgeproducts.com/products/canvas-art-12in-x-16in-ready-and-willing</t>
  </si>
  <si>
    <t>https://riversedgeproducts.com/products/canvas-art-12in-x-16in-range-cabin</t>
  </si>
  <si>
    <t>https://riversedgeproducts.com/products/canvas-art-12in-x-16in-jq-ocean</t>
  </si>
  <si>
    <t>https://riversedgeproducts.com/products/3d-ceramic-coffee-mug-with-sculpted-handle-15-ounces</t>
  </si>
  <si>
    <t>https://riversedgeproducts.com/products/fish-sandals-slip-resistant-contoured-foot-crappie-child-sizes</t>
  </si>
  <si>
    <t>https://riversedgeproducts.com/products/fish-sandals-slip-resistant-contoured-foot-trout-child-sizes</t>
  </si>
  <si>
    <t>https://cdn.shopify.com/s/files/1/0086/9430/0723/products/367_abc52630-826c-4aa7-b8e5-2004fe83206d.jpg?v=1591359977</t>
  </si>
  <si>
    <t>https://riversedgeproducts.com/products/playing-cards-and-dice-in-tin-winchester</t>
  </si>
  <si>
    <t>F</t>
  </si>
  <si>
    <t>J</t>
  </si>
  <si>
    <t>L</t>
  </si>
  <si>
    <t>Q</t>
  </si>
  <si>
    <t>R</t>
  </si>
  <si>
    <t>S</t>
  </si>
  <si>
    <t>T</t>
  </si>
  <si>
    <t>V</t>
  </si>
  <si>
    <t>W</t>
  </si>
  <si>
    <t>X</t>
  </si>
  <si>
    <t>Z</t>
  </si>
  <si>
    <t>2381</t>
  </si>
  <si>
    <t>2134</t>
  </si>
  <si>
    <t>2144</t>
  </si>
  <si>
    <t>2141</t>
  </si>
  <si>
    <t>2145</t>
  </si>
  <si>
    <t>Antler Letter - F</t>
  </si>
  <si>
    <t>Antler Letter - J</t>
  </si>
  <si>
    <t>Antler Letter - L</t>
  </si>
  <si>
    <t>Antler Letter - Q</t>
  </si>
  <si>
    <t>Antler Letter - R</t>
  </si>
  <si>
    <t>Antler Letter - S</t>
  </si>
  <si>
    <t>Antler Letter - T</t>
  </si>
  <si>
    <t>Antler Letter - V</t>
  </si>
  <si>
    <t>Antler Letter - W</t>
  </si>
  <si>
    <t>Antler Letter - X</t>
  </si>
  <si>
    <t>Antler Letter - Z</t>
  </si>
  <si>
    <t>LED Box 8in x 5in - Catch Me</t>
  </si>
  <si>
    <t>Tumbler 24oz SS - Deer**</t>
  </si>
  <si>
    <t>Tumbler 32oz SS - Marlin</t>
  </si>
  <si>
    <t>Tumbler 32oz SS - Sailfish</t>
  </si>
  <si>
    <t>Tumbler 32oz SS - Turtle</t>
  </si>
  <si>
    <t>643323900062</t>
  </si>
  <si>
    <t>643323900109</t>
  </si>
  <si>
    <t>643323900123</t>
  </si>
  <si>
    <t>643323900178</t>
  </si>
  <si>
    <t>643323900185</t>
  </si>
  <si>
    <t>643323900192</t>
  </si>
  <si>
    <t>643323900208</t>
  </si>
  <si>
    <t>643323900222</t>
  </si>
  <si>
    <t>643323900239</t>
  </si>
  <si>
    <t>643323900246</t>
  </si>
  <si>
    <t>643323900260</t>
  </si>
  <si>
    <t>643323923818</t>
  </si>
  <si>
    <t>643323213407</t>
  </si>
  <si>
    <t>643323214404</t>
  </si>
  <si>
    <t>643323214107</t>
  </si>
  <si>
    <t>643323214503</t>
  </si>
  <si>
    <t>Wholesale</t>
  </si>
  <si>
    <t>https://riversedgeproducts.com/products/stainless-steel-tumbler-double-walled-vacuum-insulated-24-ounces</t>
  </si>
  <si>
    <t>https://riversedgeproducts.com/products/tumbler-32oz-ss-sailfish</t>
  </si>
  <si>
    <t>https://riversedgeproducts.com/products/tumbler-32oz-ss-marlin</t>
  </si>
  <si>
    <t>https://riversedgeproducts.com/products/tumbler-32oz-ss-turtle</t>
  </si>
  <si>
    <t>https://riversedgeproducts.com/products/led-box-8in-x-5in-catch-me</t>
  </si>
  <si>
    <t>https://riversedgeproducts.com/products/gift-bag-medium-with-tissue-paper-america-minimum-of-12</t>
  </si>
  <si>
    <t>https://riversedgeproducts.com/products/gift-bag-large-with-tissue-paper-birch-minimum-of-12</t>
  </si>
  <si>
    <t>https://cdn.shopify.com/s/files/1/0086/9430/0723/products/670al_54fede02-be42-466f-81b0-3c7f6b7b6a78.jpg?v=1573668637</t>
  </si>
  <si>
    <t>Qty Avail</t>
  </si>
  <si>
    <t>https://riversedgeproducts.com/products/led-flashlight-lantern?_pos=3&amp;_sid=989f0cb35&amp;_ss=r</t>
  </si>
  <si>
    <t>Gift Bag Medium - Turkey (Minimum of 12)**</t>
  </si>
  <si>
    <t>https://riversedgeproducts.com/products/playing-cards-and-dice-in-tin-guy-harvey?_pos=1&amp;_sid=d47bf21f3&amp;_ss=r</t>
  </si>
  <si>
    <t>https://riversedgeproducts.com/products/led-art-16in-x-12in-cowboy?_pos=1&amp;_sid=5d576da9f&amp;_ss=r</t>
  </si>
  <si>
    <t>Rivers Edge Products</t>
  </si>
  <si>
    <t>SPECIAL</t>
  </si>
  <si>
    <t>2126</t>
  </si>
  <si>
    <t>Travel Mug 16oz SS - Horse</t>
  </si>
  <si>
    <t>643323212608</t>
  </si>
  <si>
    <t>https://riversedgeproducts.com/products/travel-mug-16oz-ss-horse?_pos=1&amp;_sid=2da3375bf&amp;_ss=r</t>
  </si>
  <si>
    <t>B</t>
  </si>
  <si>
    <t>Antler Letter - B</t>
  </si>
  <si>
    <t>643323900024</t>
  </si>
  <si>
    <t>Minimium Order $100.00</t>
  </si>
  <si>
    <t>Cannot be combined with other offers</t>
  </si>
  <si>
    <t>No Future Ship Dates</t>
  </si>
  <si>
    <t>Electrical Cover Plate Receptacle Single - Cute Deer</t>
  </si>
  <si>
    <t>2926</t>
  </si>
  <si>
    <t>Tumbler 10oz - Abraham Drinkin</t>
  </si>
  <si>
    <t>643323929261</t>
  </si>
  <si>
    <t>2950</t>
  </si>
  <si>
    <t>Tumbler 10oz - Butt Stuff**</t>
  </si>
  <si>
    <t>643323929506</t>
  </si>
  <si>
    <t>2929</t>
  </si>
  <si>
    <t>Tumbler 10oz - Dad's Garage</t>
  </si>
  <si>
    <t>643323929292</t>
  </si>
  <si>
    <t>2939</t>
  </si>
  <si>
    <t>Tumbler 10oz - Dirty Glass Whiskey</t>
  </si>
  <si>
    <t>643323929391</t>
  </si>
  <si>
    <t>2922</t>
  </si>
  <si>
    <t>Tumbler 10oz - Drinking Inside is Cooler</t>
  </si>
  <si>
    <t>643323929223</t>
  </si>
  <si>
    <t>2948</t>
  </si>
  <si>
    <t>Tumbler 10oz - Hangover Cure</t>
  </si>
  <si>
    <t>643323929483</t>
  </si>
  <si>
    <t>2940</t>
  </si>
  <si>
    <t>Tumbler 10oz - I Stopped Drinking For Good</t>
  </si>
  <si>
    <t>643323929407</t>
  </si>
  <si>
    <t>2944</t>
  </si>
  <si>
    <t>Tumbler 10oz - Live Fast Wild Ones</t>
  </si>
  <si>
    <t>643323929445</t>
  </si>
  <si>
    <t>2936</t>
  </si>
  <si>
    <t>Tumbler 10oz - Moon Shine</t>
  </si>
  <si>
    <t>643323929360</t>
  </si>
  <si>
    <t>2932</t>
  </si>
  <si>
    <t>Tumbler 10oz - Old Indian Fire Water</t>
  </si>
  <si>
    <t>643323929322</t>
  </si>
  <si>
    <t>2946</t>
  </si>
  <si>
    <t>Tumbler 10oz - Road to Hell</t>
  </si>
  <si>
    <t>643323929469</t>
  </si>
  <si>
    <t>2933</t>
  </si>
  <si>
    <t>Tumbler 10oz - The Good Shit</t>
  </si>
  <si>
    <t>643323929339</t>
  </si>
  <si>
    <t>2941</t>
  </si>
  <si>
    <t>Tumbler 10oz - We the People Whiskey</t>
  </si>
  <si>
    <t>643323929414</t>
  </si>
  <si>
    <t>2938</t>
  </si>
  <si>
    <t>Tumbler 10oz - White Lightning</t>
  </si>
  <si>
    <t>643323929384</t>
  </si>
  <si>
    <t>2896</t>
  </si>
  <si>
    <t>Tumbler 20oz - Dad's Garage</t>
  </si>
  <si>
    <t>643323928967</t>
  </si>
  <si>
    <t>2905</t>
  </si>
  <si>
    <t>Tumbler 20oz - Dirty Glass Whiskey</t>
  </si>
  <si>
    <t>643323929056</t>
  </si>
  <si>
    <t>2889</t>
  </si>
  <si>
    <t>Tumbler 20oz - Drinking Inside is Cooler</t>
  </si>
  <si>
    <t>643323928899</t>
  </si>
  <si>
    <t>2914</t>
  </si>
  <si>
    <t>Tumbler 20oz - Hangover Cure</t>
  </si>
  <si>
    <t>643323929148</t>
  </si>
  <si>
    <t>2906</t>
  </si>
  <si>
    <t>Tumbler 20oz - I Stopped Drinking For Good</t>
  </si>
  <si>
    <t>643323929063</t>
  </si>
  <si>
    <t>2910</t>
  </si>
  <si>
    <t>Tumbler 20oz - Live Fast Die Wild Ones</t>
  </si>
  <si>
    <t>643323929100</t>
  </si>
  <si>
    <t>2902</t>
  </si>
  <si>
    <t>Tumbler 20oz - Moon Shine</t>
  </si>
  <si>
    <t>643323929025</t>
  </si>
  <si>
    <t>2898</t>
  </si>
  <si>
    <t>Tumbler 20oz - Old Indian Fire Water</t>
  </si>
  <si>
    <t>643323928981</t>
  </si>
  <si>
    <t>2912</t>
  </si>
  <si>
    <t>Tumbler 20oz - Road to Hell</t>
  </si>
  <si>
    <t>643323929124</t>
  </si>
  <si>
    <t>4532</t>
  </si>
  <si>
    <t>Tumbler 20oz - Smokey Bear If Not You Who</t>
  </si>
  <si>
    <t>643323000564</t>
  </si>
  <si>
    <t>4531</t>
  </si>
  <si>
    <t>Tumbler 20oz - Smokey Bear Only You</t>
  </si>
  <si>
    <t>643323000571</t>
  </si>
  <si>
    <t>2899</t>
  </si>
  <si>
    <t>Tumbler 20oz - The Good Shit</t>
  </si>
  <si>
    <t>643323928998</t>
  </si>
  <si>
    <t>2892</t>
  </si>
  <si>
    <t>Tumbler 20oz - We the People Whiskey</t>
  </si>
  <si>
    <t>643323928929</t>
  </si>
  <si>
    <t>2904</t>
  </si>
  <si>
    <t>Tumbler 20oz - White Lightning</t>
  </si>
  <si>
    <t>643323929049</t>
  </si>
  <si>
    <t>https://riversedgeproducts.com/collections/signs/products/tumbler-10oz-abraham-drinkin</t>
  </si>
  <si>
    <t>https://riversedgeproducts.com/collections/signs/products/tumbler-10oz-butt-stuff</t>
  </si>
  <si>
    <t>https://riversedgeproducts.com/collections/signs/products/tumbler-10oz-dads-garage</t>
  </si>
  <si>
    <t>https://riversedgeproducts.com/collections/signs/products/tumbler-10oz-dirty-glass-whiskey</t>
  </si>
  <si>
    <t>https://riversedgeproducts.com/collections/signs/products/tumbler-10oz-drinking-inside-is-cooler</t>
  </si>
  <si>
    <t>https://riversedgeproducts.com/collections/signs/products/tumbler-10oz-hangover-cure</t>
  </si>
  <si>
    <t>https://riversedgeproducts.com/collections/signs/products/tumbler-10oz-i-stopped-drinking-for-good</t>
  </si>
  <si>
    <t>https://riversedgeproducts.com/collections/signs/products/tumbler-10oz-live-fast-die-last</t>
  </si>
  <si>
    <t>https://riversedgeproducts.com/collections/signs/products/tumbler-10oz-moon-shine</t>
  </si>
  <si>
    <t>https://riversedgeproducts.com/collections/signs/products/tumbler-10oz-old-indian-fire-water</t>
  </si>
  <si>
    <t>https://riversedgeproducts.com/collections/signs/products/tumbler-10oz-road-to-hell</t>
  </si>
  <si>
    <t>https://riversedgeproducts.com/collections/signs/products/tumbler-10oz-the-good-shit</t>
  </si>
  <si>
    <t>https://riversedgeproducts.com/collections/signs/products/tumbler-10oz-we-the-people-whiskey</t>
  </si>
  <si>
    <t>https://riversedgeproducts.com/collections/signs/products/tumbler-10oz-white-lightning</t>
  </si>
  <si>
    <t>https://riversedgeproducts.com/collections/signs/products/tumbler-20oz-dads-garage</t>
  </si>
  <si>
    <t>https://riversedgeproducts.com/collections/signs/products/tumbler-20oz-dirty-glass-whiskey</t>
  </si>
  <si>
    <t>https://riversedgeproducts.com/collections/signs/products/tumbler-20oz-drinking-inside-is-cooler</t>
  </si>
  <si>
    <t>https://riversedgeproducts.com/collections/signs/products/tumbler-20oz-hangover-cure</t>
  </si>
  <si>
    <t>https://riversedgeproducts.com/collections/signs/products/tumbler-20oz-i-stopped-drinking-for-good</t>
  </si>
  <si>
    <t>https://riversedgeproducts.com/collections/signs/products/tumbler-20oz-live-fast-die-last</t>
  </si>
  <si>
    <t>https://riversedgeproducts.com/collections/signs/products/tumbler-20oz-moon-shine</t>
  </si>
  <si>
    <t>https://riversedgeproducts.com/collections/signs/products/tumbler-20oz-old-indian-fire-water</t>
  </si>
  <si>
    <t>https://riversedgeproducts.com/collections/signs/products/tumbler-20oz-road-to-hell</t>
  </si>
  <si>
    <t>https://riversedgeproducts.com/products/tumbler-20oz-smokey-bear-if-not-you-who?_pos=1&amp;_sid=7067b7788&amp;_ss=r</t>
  </si>
  <si>
    <t>https://riversedgeproducts.com/products/tumbler-20oz-smokey-bear-only-you?_pos=1&amp;_sid=24063a1d3&amp;_ss=r</t>
  </si>
  <si>
    <t>https://riversedgeproducts.com/collections/signs/products/tumbler-20oz-the-good-shit</t>
  </si>
  <si>
    <t>https://riversedgeproducts.com/collections/signs/products/tumbler-20oz-we-the-people-whiskey</t>
  </si>
  <si>
    <t>https://riversedgeproducts.com/collections/signs/products/tumbler-20oz-white-lightning</t>
  </si>
  <si>
    <t>Lawn Flag 14in x 22in with Pole - Beach Happy</t>
  </si>
  <si>
    <t>Lawn Flag 14in x 22in with Pole - Beach House</t>
  </si>
  <si>
    <t>Lawn Flag 14in x 22in with Pole - Beach Rules</t>
  </si>
  <si>
    <t>Lawn Flag 14in x 22in with Pole - Call First**</t>
  </si>
  <si>
    <t>Lawn Flag 14in x 22in with Pole - Clothing</t>
  </si>
  <si>
    <t>Lawn Flag 14in x 22in with Pole - Free to Roam</t>
  </si>
  <si>
    <t>Lawn Flag 14in x 22in with Pole - Heaven Ocean</t>
  </si>
  <si>
    <t>Lawn Flag 14in x 22in with Pole - Life Beach</t>
  </si>
  <si>
    <t>Lawn Flag 14in x 22in with Pole - Life's a Beach</t>
  </si>
  <si>
    <t>Lawn Flag 14in x 22in with Pole - Neighbors**</t>
  </si>
  <si>
    <t>Lawn Flag 14in x 22in with Pole - No Soliciting</t>
  </si>
  <si>
    <t>Lawn Flag 14in x 22in with Pole - Overdressed</t>
  </si>
  <si>
    <t>Lawn Flag 14in x 22in with Pole - Politically Incorrect</t>
  </si>
  <si>
    <t>2739</t>
  </si>
  <si>
    <t>2740</t>
  </si>
  <si>
    <t>2741</t>
  </si>
  <si>
    <t>2742</t>
  </si>
  <si>
    <t>2745</t>
  </si>
  <si>
    <t>2873</t>
  </si>
  <si>
    <t>2750</t>
  </si>
  <si>
    <t>2752</t>
  </si>
  <si>
    <t>2753</t>
  </si>
  <si>
    <t>2754</t>
  </si>
  <si>
    <t>2755</t>
  </si>
  <si>
    <t>2757</t>
  </si>
  <si>
    <t>2759</t>
  </si>
  <si>
    <t>643323927397</t>
  </si>
  <si>
    <t>643323927403</t>
  </si>
  <si>
    <t>643323927410</t>
  </si>
  <si>
    <t>643323927427</t>
  </si>
  <si>
    <t>643323927458</t>
  </si>
  <si>
    <t>643323928738</t>
  </si>
  <si>
    <t>643323927502</t>
  </si>
  <si>
    <t>643323927526</t>
  </si>
  <si>
    <t>643323927533</t>
  </si>
  <si>
    <t>643323927540</t>
  </si>
  <si>
    <t>643323927557</t>
  </si>
  <si>
    <t>643323927571</t>
  </si>
  <si>
    <t>643323927595</t>
  </si>
  <si>
    <t>https://riversedgeproducts.com/products/lawn-flag-14in-x-22in-with-pole-beach-happy</t>
  </si>
  <si>
    <t>https://riversedgeproducts.com/products/lawn-flag-14in-x-22in-with-pole-beach-house</t>
  </si>
  <si>
    <t>https://riversedgeproducts.com/products/lawn-flag-14in-x-22in-with-pole-beach-rules</t>
  </si>
  <si>
    <t>https://riversedgeproducts.com/collections/signs/products/lawn-flag-14in-x-22in-with-pole-call-first</t>
  </si>
  <si>
    <t>https://riversedgeproducts.com/collections/signs/products/lawn-flag-14in-x-22in-with-pole-clothing</t>
  </si>
  <si>
    <t>https://riversedgeproducts.com/collections/signs/products/lawn-flag-14in-x-22in-with-pole-free-to-roam</t>
  </si>
  <si>
    <t>https://riversedgeproducts.com/collections/signs/products/lawn-flag-14in-x-22in-with-pole-heaven-ocean</t>
  </si>
  <si>
    <t>https://riversedgeproducts.com/collections/signs/products/lawn-flag-14in-x-22in-with-pole-life-beach</t>
  </si>
  <si>
    <t>https://riversedgeproducts.com/collections/signs/products/lawn-flag-14in-x-22in-with-pole-lifes-a-beach</t>
  </si>
  <si>
    <t>https://riversedgeproducts.com/collections/signs/products/lawn-flag-14in-x-22in-with-pole-neighbors</t>
  </si>
  <si>
    <t>https://riversedgeproducts.com/collections/signs/products/lawn-flag-14in-x-22in-with-pole-no-soliciting</t>
  </si>
  <si>
    <t>https://riversedgeproducts.com/products/lawn-flag-14in-x-22in-with-pole-overdressed</t>
  </si>
  <si>
    <t>https://riversedgeproducts.com/products/lawn-flag-14in-x-22in-with-pole-politically-incorrect</t>
  </si>
  <si>
    <t>Playing Cards - Alien (Minimum 12 per Display)**</t>
  </si>
  <si>
    <t>2955</t>
  </si>
  <si>
    <t>643323929551</t>
  </si>
  <si>
    <t>https://cdn.shopify.com/s/files/1/0086/9430/0723/products/1550_a58f6d5d-25f6-4b53-b441-871071b8234c.jpg?v=1590592742</t>
  </si>
  <si>
    <t>Playing Cards - Happy Hour (Minimum 12 per Display)**</t>
  </si>
  <si>
    <t>2862</t>
  </si>
  <si>
    <t>643323928622</t>
  </si>
  <si>
    <t>Playing Cards - Voodoo Hex  (Minimum 12 per Display)</t>
  </si>
  <si>
    <t>2860</t>
  </si>
  <si>
    <t>643323928608</t>
  </si>
  <si>
    <t>https://cdn.shopify.com/s/files/1/0086/9430/0723/products/2862.jpg?v=1641918075</t>
  </si>
  <si>
    <t>https://cdn.shopify.com/s/files/1/0086/9430/0723/products/2860.jpg?v=1641918069</t>
  </si>
  <si>
    <t>FOB Fenton, Missouri/ No Free Freight</t>
  </si>
  <si>
    <t>2735</t>
  </si>
  <si>
    <t>Door Mat Rubber 26in x 17in - Neighbors</t>
  </si>
  <si>
    <t>https://riversedgeproducts.com/products/door-mat-rubber-26in-x-17in-neighbors</t>
  </si>
  <si>
    <t>643323927359</t>
  </si>
  <si>
    <t>4526</t>
  </si>
  <si>
    <t>Gift Wrap Premium 118in x 30in - Birch Trees (Minimum 36 per Display)</t>
  </si>
  <si>
    <t>643323945261</t>
  </si>
  <si>
    <t>https://cdn.shopify.com/s/files/1/0086/9430/0723/products/4526.jpg?v=1571640058</t>
  </si>
  <si>
    <t>082</t>
  </si>
  <si>
    <t>643323082003</t>
  </si>
  <si>
    <t>Gift Wrap - Deer Assortment (Minimum 36 per Display)</t>
  </si>
  <si>
    <t>https://cdn.shopify.com/s/files/1/0086/9430/0723/products/082_2b3d1137-925a-4768-b1c1-903021c5ddc7.jpg?v=1571638065</t>
  </si>
  <si>
    <t>LED Art 16in x 12in - Slippery When Wet</t>
  </si>
  <si>
    <t>999</t>
  </si>
  <si>
    <t>Flask-Stainless Steel Pocket Flask Horse</t>
  </si>
  <si>
    <t>643323999004</t>
  </si>
  <si>
    <t>Wod Sign - 34" x14" Welcome to our Camp</t>
  </si>
  <si>
    <t>643323196106</t>
  </si>
  <si>
    <t>Placemats - Pinecone (Set of 4)</t>
  </si>
  <si>
    <t>643323166109</t>
  </si>
  <si>
    <t>Tumbler 20oz - If Not You Who</t>
  </si>
  <si>
    <t>Cutting Board - Redfish Guy Harvey</t>
  </si>
  <si>
    <t>"643323122402</t>
  </si>
  <si>
    <t>643323925201</t>
  </si>
  <si>
    <t>Door Mat Rubber 26in x 17in Redfish Guy Harvey</t>
  </si>
  <si>
    <t>Tin Thermometer - Redfish Guy Harvey</t>
  </si>
  <si>
    <t>Tin Thermometer - Marlin Guy Harvey</t>
  </si>
  <si>
    <t>643323124512</t>
  </si>
  <si>
    <t>643323124611</t>
  </si>
  <si>
    <t>Travel Mug 16oz SS - Sailfish Guy Harvey</t>
  </si>
  <si>
    <t>643323212103</t>
  </si>
  <si>
    <t>643323000236</t>
  </si>
  <si>
    <t>Gift Bag Medium - Tan Smokey Bear Head (Minimum of 12)</t>
  </si>
  <si>
    <t>Gift Bag Medium - Green Smokey Bear Head (minimum of 12)</t>
  </si>
  <si>
    <t>643323000175</t>
  </si>
  <si>
    <t>Gift Bag Medium - Smokey Prevention Quote Badges (Minium of 12)</t>
  </si>
  <si>
    <t>643323000229</t>
  </si>
  <si>
    <t>Gift Bag Medium - Smokey Bear Head Prevention Quote Badges (Minium of 12)</t>
  </si>
  <si>
    <t>643323000212</t>
  </si>
  <si>
    <t>Gift Bag Medium - Cabin Morning Mist (Minimum of 12)</t>
  </si>
  <si>
    <t>643323000137</t>
  </si>
  <si>
    <t>643323000144</t>
  </si>
  <si>
    <t>Gift Bag Medium - Deer &amp; Pines (Minimum of 12)</t>
  </si>
  <si>
    <t>Gift Bag Medium - Camo Green (Minimum of 13</t>
  </si>
  <si>
    <t>Gift Bag Medium - Camo Pink (Minimum of 12</t>
  </si>
  <si>
    <t>643323400005</t>
  </si>
  <si>
    <t>643323401002</t>
  </si>
  <si>
    <t>643323000182</t>
  </si>
  <si>
    <t>Gift Bag Medium - Horses Morning Meadow (Minimum of 12)</t>
  </si>
  <si>
    <t>Gift Bag Medium - Horses Running Free (Minimum of 12)</t>
  </si>
  <si>
    <t>"643323000199</t>
  </si>
  <si>
    <t>Giff Bag Medimum (Minimum of 12)</t>
  </si>
  <si>
    <t>643323182659</t>
  </si>
  <si>
    <t>Osage River Gear</t>
  </si>
  <si>
    <t>Osage River Deluxe Cot - Grey Lavender Trim - ORDCLCBLT</t>
  </si>
  <si>
    <t>850015609251</t>
  </si>
  <si>
    <t>858325007842</t>
  </si>
  <si>
    <t>Osage River Deluxe Fishing Sling Bag 12-Inch - Grey and Blue - ORDFSBCHBL12</t>
  </si>
  <si>
    <t>Osage River Fishing Tackle Bag - Cadet Grey - ORFTBCGRY</t>
  </si>
  <si>
    <t>858325007644</t>
  </si>
  <si>
    <t>858325007651</t>
  </si>
  <si>
    <t>Osage River Fishing Tackle Bag - Camo - ORFTBC</t>
  </si>
  <si>
    <t>Gift Bag Medium with Tissue Paper - Antlers (Minimum of 12)**</t>
  </si>
  <si>
    <t>643323000243</t>
  </si>
  <si>
    <t>Gift Bag Medium with Tissue Paper - Deer Sunrise (Minimum of 12)**</t>
  </si>
  <si>
    <t>643323000267</t>
  </si>
  <si>
    <t>Gift Bag Medium with Tissue Paper - Explore More (Minimum of 12)**</t>
  </si>
  <si>
    <t>Gift Bag Medium with Tissue Paper - Red Buffalo Check (Minimum of 12)**</t>
  </si>
  <si>
    <t>643323000311</t>
  </si>
  <si>
    <t>643323000274</t>
  </si>
  <si>
    <t>Gift Bag Large with Tissue Paper - Red Buffalo Check (Minimum of 12)</t>
  </si>
  <si>
    <t>Gift Bag Large with Tissue Paper - Birch (Minimum of 12)</t>
  </si>
  <si>
    <t>643323000106</t>
  </si>
  <si>
    <t>https://lotpicture.com/REP/2121.jpg</t>
  </si>
  <si>
    <t>https://lotpicture.com/REP/1661.jpg</t>
  </si>
  <si>
    <t>https://lotpicture.com/REP/1961.jpg</t>
  </si>
  <si>
    <t>https://lotpicture.com/REP/999.jpg</t>
  </si>
  <si>
    <t>Gift Bag Large - Camo Green (Minium of 12)</t>
  </si>
  <si>
    <t>643323726006</t>
  </si>
  <si>
    <t>Gift Bag Large - Deer Our Side of the River (Minium of 12)</t>
  </si>
  <si>
    <t>643323000076</t>
  </si>
  <si>
    <t>Gift Wrap Premium 118in x 30in - Buffalo Check (Minimum 36 per Display)</t>
  </si>
  <si>
    <t>643323945278</t>
  </si>
  <si>
    <t>643323945254</t>
  </si>
  <si>
    <t>Gift Wrap Premium 118in x 30in -  Deer Antlers (Minimum 36 per Display)</t>
  </si>
  <si>
    <t>Gift Wrap Premium 118in x 30in - Plank/Explore Wild (Minimum 36 per Display)**</t>
  </si>
  <si>
    <t>643323945247</t>
  </si>
  <si>
    <t>Salt and Pepper Shakers - Marlin</t>
  </si>
  <si>
    <t>643323554012</t>
  </si>
  <si>
    <t xml:space="preserve">https://lotpicture.com/REP/554.jpg </t>
  </si>
  <si>
    <t>CAB12</t>
  </si>
  <si>
    <t>LED Art 24in x 16in - Romantic Christmas</t>
  </si>
  <si>
    <t>643323222126</t>
  </si>
  <si>
    <t xml:space="preserve">https://lotpicture.com/REP/CAB12.jpg </t>
  </si>
  <si>
    <t>Chalkboard - Moose</t>
  </si>
  <si>
    <t>643323197509</t>
  </si>
  <si>
    <t xml:space="preserve">https://lotpicture.com/REP/1975.jpg </t>
  </si>
  <si>
    <t>Magazine Rack - Pinecone</t>
  </si>
  <si>
    <t>643323100417</t>
  </si>
  <si>
    <t>https://lotpicture.com/REP/1004.jpg</t>
  </si>
  <si>
    <t>Fan - Deer Antler</t>
  </si>
  <si>
    <t>643323949306</t>
  </si>
  <si>
    <t xml:space="preserve">https://lotpicture.com/REP/493.jpg </t>
  </si>
  <si>
    <t>Door Mat Rubber 26in x 17in BP</t>
  </si>
  <si>
    <t xml:space="preserve">https://lotpicture.com/REP/2499143.jpg </t>
  </si>
  <si>
    <t>Cribbage Board - Antler</t>
  </si>
  <si>
    <t>643323709108</t>
  </si>
  <si>
    <t xml:space="preserve">https://lotpicture.com/REP/709.jpg </t>
  </si>
  <si>
    <t>643323917558</t>
  </si>
  <si>
    <t>LED Art 16in x 12in - R&amp;R</t>
  </si>
  <si>
    <t>https://www.lotpicture.com/REP/1755.jpg</t>
  </si>
  <si>
    <t>643323505007</t>
  </si>
  <si>
    <t>Picture Frame 33in x 13in - Birchwood Bear</t>
  </si>
  <si>
    <t>https://lotpicture.com/REP/505.jpg</t>
  </si>
  <si>
    <t>484</t>
  </si>
  <si>
    <t>643323484005</t>
  </si>
  <si>
    <t>Table Lamp - Rustic Tree Metal Shade 24"H</t>
  </si>
  <si>
    <t xml:space="preserve">https://lotpicture.com/REP/484.jpg </t>
  </si>
  <si>
    <t>485</t>
  </si>
  <si>
    <t>643323485002</t>
  </si>
  <si>
    <t xml:space="preserve">https://lotpicture.com/REP/485.jpg </t>
  </si>
  <si>
    <t>Table Lamp - Design Bear 23"H</t>
  </si>
  <si>
    <t>2117</t>
  </si>
  <si>
    <t>643323921173</t>
  </si>
  <si>
    <t xml:space="preserve">https://lotpicture.com/REP/2117.jpg </t>
  </si>
  <si>
    <t>Serving Tray Melamine 18in x 9.5in - Dee</t>
  </si>
  <si>
    <t>2093</t>
  </si>
  <si>
    <t>Serving Tray Glass 15-inch - Bass</t>
  </si>
  <si>
    <t>643323920930</t>
  </si>
  <si>
    <t xml:space="preserve">https://lotpicture.com/REP/2093.jpg </t>
  </si>
  <si>
    <t>2113</t>
  </si>
  <si>
    <t>https://riversedgeproducts.com/products/bowl-round-melamine-13-5in-bear</t>
  </si>
  <si>
    <t>Round Bowl Melamine 13.5in - Bear</t>
  </si>
  <si>
    <t>643323921135</t>
  </si>
  <si>
    <t xml:space="preserve">https://lotpicture.com/REP/2517.jpg </t>
  </si>
  <si>
    <t>643323925171</t>
  </si>
  <si>
    <t>Door Mat Rubber 26in x 17in - Guy Harvey Sailfish</t>
  </si>
  <si>
    <t>2089</t>
  </si>
  <si>
    <t>643323208908</t>
  </si>
  <si>
    <t>Round Platter Glass Guy Harvey Marlin 18"</t>
  </si>
  <si>
    <t xml:space="preserve">https://lotpicture.com/REP/2089.jpg </t>
  </si>
  <si>
    <t>647</t>
  </si>
  <si>
    <t xml:space="preserve">https://lotpicture.com/REP/647.jpg </t>
  </si>
  <si>
    <t>"643323647004</t>
  </si>
  <si>
    <t>Shower Curtain Hooks - Antler</t>
  </si>
  <si>
    <t>1115883</t>
  </si>
  <si>
    <t>Osage River Ruck Up Tactical Stocking - Multi-Camo</t>
  </si>
  <si>
    <t>858325007620</t>
  </si>
  <si>
    <t>Osage River Ruck Up Tactical Stocking - Black</t>
  </si>
  <si>
    <t>858325007590</t>
  </si>
  <si>
    <t>858325007613</t>
  </si>
  <si>
    <t>858325007606</t>
  </si>
  <si>
    <t>Osage River Ruck Up Tactical Stocking - OD Green</t>
  </si>
  <si>
    <t>Osage River Ruck Up Tactical Stocking - Khak</t>
  </si>
  <si>
    <t>858325007637</t>
  </si>
  <si>
    <t>Osage River Ruck Up Tactical Stocking - Marpat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</si>
</sst>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FF0000"/>
      <name val="Arial Narrow"/>
      <family val="2"/>
    </font>
    <font>
      <b/>
      <sz val="12"/>
      <color theme="0"/>
      <name val="Arial Narrow"/>
      <family val="2"/>
    </font>
    <font>
      <u/>
      <sz val="8"/>
      <color rgb="FF00B0F0"/>
      <name val="Arial Narrow"/>
      <family val="2"/>
    </font>
    <font>
      <b/>
      <sz val="8"/>
      <color rgb="FFFF0000"/>
      <name val="Arial Narrow"/>
      <family val="2"/>
    </font>
    <font>
      <b/>
      <sz val="10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8"/>
      <name val="Calibri"/>
      <family val="2"/>
      <scheme val="minor"/>
    </font>
    <font>
      <b/>
      <u/>
      <sz val="8"/>
      <color rgb="FF00B0F0"/>
      <name val="Arial Narrow"/>
      <family val="2"/>
    </font>
    <font>
      <b/>
      <sz val="8"/>
      <name val="Arial Narrow"/>
      <family val="2"/>
    </font>
    <font>
      <b/>
      <sz val="8"/>
      <color rgb="FF00B0F0"/>
      <name val="Arial Narrow"/>
      <family val="2"/>
    </font>
    <font>
      <u/>
      <sz val="10"/>
      <color rgb="FF00B0F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43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center" vertical="center"/>
    </xf>
    <xf numFmtId="43" fontId="1" fillId="0" borderId="0" xfId="0" applyNumberFormat="1" applyFont="1" applyAlignment="1">
      <alignment horizontal="right" vertical="center"/>
    </xf>
    <xf numFmtId="44" fontId="1" fillId="0" borderId="0" xfId="0" applyNumberFormat="1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164" fontId="7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2" fillId="0" borderId="1" xfId="0" applyFont="1" applyBorder="1" applyAlignment="1" applyProtection="1">
      <alignment horizontal="left"/>
      <protection locked="0"/>
    </xf>
    <xf numFmtId="2" fontId="2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 wrapText="1"/>
    </xf>
    <xf numFmtId="2" fontId="6" fillId="3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2" fontId="1" fillId="4" borderId="0" xfId="0" applyNumberFormat="1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3" fontId="9" fillId="4" borderId="0" xfId="0" applyNumberFormat="1" applyFont="1" applyFill="1" applyAlignment="1">
      <alignment horizontal="left" vertical="center"/>
    </xf>
    <xf numFmtId="3" fontId="1" fillId="0" borderId="0" xfId="0" applyNumberFormat="1" applyFont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 wrapText="1"/>
    </xf>
    <xf numFmtId="0" fontId="5" fillId="3" borderId="3" xfId="1" applyFill="1" applyBorder="1" applyAlignment="1">
      <alignment horizontal="center"/>
    </xf>
    <xf numFmtId="3" fontId="1" fillId="3" borderId="3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/>
    <xf numFmtId="0" fontId="1" fillId="3" borderId="3" xfId="0" applyFont="1" applyFill="1" applyBorder="1"/>
    <xf numFmtId="0" fontId="1" fillId="3" borderId="3" xfId="0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43" fontId="1" fillId="3" borderId="3" xfId="0" applyNumberFormat="1" applyFont="1" applyFill="1" applyBorder="1"/>
    <xf numFmtId="0" fontId="1" fillId="3" borderId="3" xfId="0" quotePrefix="1" applyFont="1" applyFill="1" applyBorder="1"/>
    <xf numFmtId="0" fontId="1" fillId="3" borderId="3" xfId="0" quotePrefix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" fillId="3" borderId="0" xfId="0" applyFont="1" applyFill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2" fillId="3" borderId="0" xfId="0" applyFont="1" applyFill="1"/>
    <xf numFmtId="0" fontId="14" fillId="3" borderId="3" xfId="1" applyFont="1" applyFill="1" applyBorder="1" applyAlignment="1">
      <alignment horizontal="center"/>
    </xf>
    <xf numFmtId="0" fontId="12" fillId="3" borderId="3" xfId="0" applyFont="1" applyFill="1" applyBorder="1"/>
    <xf numFmtId="0" fontId="13" fillId="3" borderId="3" xfId="0" applyFont="1" applyFill="1" applyBorder="1" applyAlignment="1">
      <alignment horizontal="center"/>
    </xf>
    <xf numFmtId="0" fontId="1" fillId="3" borderId="3" xfId="0" quotePrefix="1" applyFont="1" applyFill="1" applyBorder="1" applyAlignment="1">
      <alignment horizontal="left"/>
    </xf>
    <xf numFmtId="0" fontId="11" fillId="3" borderId="3" xfId="1" applyFont="1" applyFill="1" applyBorder="1" applyAlignment="1">
      <alignment horizontal="left"/>
    </xf>
    <xf numFmtId="3" fontId="1" fillId="3" borderId="3" xfId="0" applyNumberFormat="1" applyFont="1" applyFill="1" applyBorder="1" applyAlignment="1" applyProtection="1">
      <alignment horizontal="left"/>
      <protection locked="0"/>
    </xf>
    <xf numFmtId="43" fontId="1" fillId="3" borderId="3" xfId="0" applyNumberFormat="1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" fillId="3" borderId="0" xfId="0" quotePrefix="1" applyFont="1" applyFill="1" applyAlignment="1">
      <alignment horizontal="center"/>
    </xf>
    <xf numFmtId="0" fontId="12" fillId="3" borderId="4" xfId="0" applyFont="1" applyFill="1" applyBorder="1"/>
    <xf numFmtId="0" fontId="12" fillId="3" borderId="4" xfId="0" quotePrefix="1" applyFont="1" applyFill="1" applyBorder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114214</xdr:colOff>
      <xdr:row>0</xdr:row>
      <xdr:rowOff>107949</xdr:rowOff>
    </xdr:from>
    <xdr:to>
      <xdr:col>12</xdr:col>
      <xdr:colOff>533793</xdr:colOff>
      <xdr:row>4</xdr:row>
      <xdr:rowOff>130176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099DF48-EE7D-4EAD-8842-56B75E8E39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8" t="16319" r="4679" b="24948"/>
        <a:stretch/>
      </xdr:blipFill>
      <xdr:spPr>
        <a:xfrm>
          <a:off x="7915189" y="107949"/>
          <a:ext cx="1286354" cy="784227"/>
        </a:xfrm>
        <a:prstGeom prst="rect">
          <a:avLst/>
        </a:prstGeom>
      </xdr:spPr>
    </xdr:pic>
    <xdr:clientData/>
  </xdr:twoCellAnchor>
  <xdr:twoCellAnchor>
    <xdr:from>
      <xdr:col>10</xdr:col>
      <xdr:colOff>114300</xdr:colOff>
      <xdr:row>4</xdr:row>
      <xdr:rowOff>146049</xdr:rowOff>
    </xdr:from>
    <xdr:to>
      <xdr:col>12</xdr:col>
      <xdr:colOff>520700</xdr:colOff>
      <xdr:row>6</xdr:row>
      <xdr:rowOff>9525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01221A7-4D2E-CE4E-D0F1-B78E8D4F3788}"/>
            </a:ext>
          </a:extLst>
        </xdr:cNvPr>
        <xdr:cNvSpPr txBox="1"/>
      </xdr:nvSpPr>
      <xdr:spPr>
        <a:xfrm>
          <a:off x="7915275" y="908049"/>
          <a:ext cx="1273175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1">
              <a:latin typeface="Arial Narrow" panose="020B0606020202030204" pitchFamily="34" charset="0"/>
            </a:rPr>
            <a:t>SPECIAL</a:t>
          </a:r>
          <a:r>
            <a:rPr lang="en-US" sz="1400" b="1" i="1" baseline="0">
              <a:latin typeface="Arial Narrow" panose="020B0606020202030204" pitchFamily="34" charset="0"/>
            </a:rPr>
            <a:t> BUYS</a:t>
          </a:r>
          <a:endParaRPr lang="en-US" sz="1400" b="1" i="1"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Thater\Desktop\2023%20REP%20Catalog%20Price%20List%20Order%20Writer%2007122023.xlsx" TargetMode="External"/><Relationship Id="rId1" Type="http://schemas.openxmlformats.org/officeDocument/2006/relationships/externalLinkPath" Target="/Users/TThater/Desktop/2023%20REP%20Catalog%20Price%20List%20Order%20Writer%200712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Thater\Desktop\2024%20REP%20Catalog%20Price%20List%20Order%20Writer%2001182024.xlsx" TargetMode="External"/><Relationship Id="rId1" Type="http://schemas.openxmlformats.org/officeDocument/2006/relationships/externalLinkPath" Target="/Users/TThater/Desktop/2024%20REP%20Catalog%20Price%20List%20Order%20Writer%200118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_REP_Price_Sheet"/>
    </sheetNames>
    <sheetDataSet>
      <sheetData sheetId="0">
        <row r="98">
          <cell r="L98" t="str">
            <v>https://riversedgeproducts.com/products/door-mat-rubber-26in-x-17in-guy-harvey-redfish</v>
          </cell>
        </row>
        <row r="185">
          <cell r="L185" t="str">
            <v>https://riversedgeproducts.com/collections/signs/products/cutting-board-12in-x-16in-redfish</v>
          </cell>
        </row>
        <row r="447">
          <cell r="L447" t="str">
            <v>https://cdn.shopify.com/s/files/1/0086/9430/0723/products/726.jpg?v=1591359887</v>
          </cell>
        </row>
        <row r="449">
          <cell r="L449" t="str">
            <v>https://www.lotpicture.com/River's%20Edge%20Products/4534.jpg</v>
          </cell>
        </row>
        <row r="452">
          <cell r="L452" t="str">
            <v>https://cdn.shopify.com/s/files/1/0086/9430/0723/products/370.jpg?v=1591796048</v>
          </cell>
        </row>
        <row r="454">
          <cell r="L454" t="str">
            <v>https://www.lotpicture.com/River's%20Edge%20Products/4540I.jpg</v>
          </cell>
        </row>
        <row r="455">
          <cell r="L455" t="str">
            <v>https://cdn.shopify.com/s/files/1/0086/9430/0723/products/401.jpg?v=1591359953</v>
          </cell>
        </row>
        <row r="456">
          <cell r="L456" t="str">
            <v>https://cdn.shopify.com/s/files/1/0086/9430/0723/products/400_8367645a-f453-4de4-acee-1afb1f6df084.jpg?v=1591359943</v>
          </cell>
        </row>
        <row r="458">
          <cell r="L458" t="str">
            <v>https://www.lotpicture.com/River's%20Edge%20Products/4553.jpg</v>
          </cell>
        </row>
        <row r="460">
          <cell r="L460" t="str">
            <v>https://www.lotpicture.com/River's%20Edge%20Products/4579.jpg</v>
          </cell>
        </row>
        <row r="461">
          <cell r="L461" t="str">
            <v>https://www.lotpicture.com/River's%20Edge%20Products/4537.jpg</v>
          </cell>
        </row>
        <row r="462">
          <cell r="L462" t="str">
            <v>https://www.lotpicture.com/River's%20Edge%20Products/4543.jpg</v>
          </cell>
        </row>
        <row r="464">
          <cell r="L464" t="str">
            <v>https://www.lotpicture.com/River's%20Edge%20Products/4582.jpg</v>
          </cell>
        </row>
        <row r="465">
          <cell r="L465" t="str">
            <v>https://www.lotpicture.com/River's%20Edge%20Products/4581.jpg</v>
          </cell>
        </row>
        <row r="466">
          <cell r="L466" t="str">
            <v>https://www.lotpicture.com/River's%20Edge%20Products/4580.jpg</v>
          </cell>
        </row>
        <row r="470">
          <cell r="L470" t="str">
            <v>https://www.lotpicture.com/River's%20Edge%20Products/4545.jpg</v>
          </cell>
        </row>
        <row r="472">
          <cell r="L472" t="str">
            <v>https://www.lotpicture.com/River's%20Edge%20Products/4546.jpg</v>
          </cell>
        </row>
        <row r="473">
          <cell r="L473" t="str">
            <v>https://www.lotpicture.com/River's%20Edge%20Products/4547.jpg</v>
          </cell>
        </row>
        <row r="476">
          <cell r="L476" t="str">
            <v>https://www.lotpicture.com/River's%20Edge%20Products/4555.jpg</v>
          </cell>
        </row>
        <row r="481">
          <cell r="L481" t="str">
            <v>https://cdn.shopify.com/s/files/1/0086/9430/0723/products/4527.jpg?v=1571639424</v>
          </cell>
        </row>
        <row r="482">
          <cell r="L482" t="str">
            <v>https://cdn.shopify.com/s/files/1/0086/9430/0723/products/4525_2e4158d4-28d2-4793-b8cd-7175afcfe0cb.jpg?v=1571640057</v>
          </cell>
        </row>
        <row r="483">
          <cell r="L483" t="str">
            <v>https://cdn.shopify.com/s/files/1/0086/9430/0723/products/4524_26fb178c-42ef-49f5-b010-ed623952165e.jpg?v=1571640093</v>
          </cell>
        </row>
        <row r="989">
          <cell r="L989" t="str">
            <v>https://www.lotpicture.com/Osage%20River/1126816.jpg</v>
          </cell>
        </row>
        <row r="1036">
          <cell r="L1036" t="str">
            <v>https://www.lotpicture.com/Osage%20River/1123609.jpg</v>
          </cell>
        </row>
        <row r="1041">
          <cell r="L1041" t="str">
            <v>https://www.lotpicture.com/Osage%20River/1116135.jpg</v>
          </cell>
        </row>
        <row r="1042">
          <cell r="L1042" t="str">
            <v>https://www.lotpicture.com/Osage%20River/1116133.jpg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REP_Price_Sheet"/>
    </sheetNames>
    <sheetDataSet>
      <sheetData sheetId="0" refreshError="1">
        <row r="423">
          <cell r="L423" t="str">
            <v>https://www.lotpicture.com/River's%20Edge%20Products/4536-1.jpg</v>
          </cell>
        </row>
        <row r="702">
          <cell r="L702" t="str">
            <v>https://riversedgeproducts.com/products/tin-thermometer-marlin</v>
          </cell>
        </row>
        <row r="704">
          <cell r="L704" t="str">
            <v>https://riversedgeproducts.com/products/tin-thermometer-redfish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iversedgeproducts.com/products/door-mat-rubber-26in-x-17in-neighbors" TargetMode="External"/><Relationship Id="rId13" Type="http://schemas.openxmlformats.org/officeDocument/2006/relationships/hyperlink" Target="https://lotpicture.com/REP/554.jpg" TargetMode="External"/><Relationship Id="rId18" Type="http://schemas.openxmlformats.org/officeDocument/2006/relationships/hyperlink" Target="https://lotpicture.com/REP/2499143.jpg" TargetMode="External"/><Relationship Id="rId26" Type="http://schemas.openxmlformats.org/officeDocument/2006/relationships/hyperlink" Target="https://riversedgeproducts.com/products/bowl-round-melamine-13-5in-bear" TargetMode="External"/><Relationship Id="rId3" Type="http://schemas.openxmlformats.org/officeDocument/2006/relationships/hyperlink" Target="https://riversedgeproducts.com/products/led-flashlight-lantern?_pos=3&amp;_sid=989f0cb35&amp;_ss=r" TargetMode="External"/><Relationship Id="rId21" Type="http://schemas.openxmlformats.org/officeDocument/2006/relationships/hyperlink" Target="https://lotpicture.com/REP/505.jpg" TargetMode="External"/><Relationship Id="rId7" Type="http://schemas.openxmlformats.org/officeDocument/2006/relationships/hyperlink" Target="https://riversedgeproducts.com/products/coffee-cup-set-4-piece-porcelain-enamel" TargetMode="External"/><Relationship Id="rId12" Type="http://schemas.openxmlformats.org/officeDocument/2006/relationships/hyperlink" Target="https://lotpicture.com/REP/999.jpg" TargetMode="External"/><Relationship Id="rId17" Type="http://schemas.openxmlformats.org/officeDocument/2006/relationships/hyperlink" Target="https://lotpicture.com/REP/493.jpg" TargetMode="External"/><Relationship Id="rId25" Type="http://schemas.openxmlformats.org/officeDocument/2006/relationships/hyperlink" Target="https://lotpicture.com/REP/2093.jpg" TargetMode="External"/><Relationship Id="rId2" Type="http://schemas.openxmlformats.org/officeDocument/2006/relationships/hyperlink" Target="https://cdn.shopify.com/s/files/1/0086/9430/0723/products/670al_54fede02-be42-466f-81b0-3c7f6b7b6a78.jpg?v=1573668637" TargetMode="External"/><Relationship Id="rId16" Type="http://schemas.openxmlformats.org/officeDocument/2006/relationships/hyperlink" Target="https://lotpicture.com/REP/1004.jpg" TargetMode="External"/><Relationship Id="rId20" Type="http://schemas.openxmlformats.org/officeDocument/2006/relationships/hyperlink" Target="https://www.lotpicture.com/REP/1755.jpg" TargetMode="External"/><Relationship Id="rId29" Type="http://schemas.openxmlformats.org/officeDocument/2006/relationships/hyperlink" Target="https://lotpicture.com/REP/647.jpg" TargetMode="External"/><Relationship Id="rId1" Type="http://schemas.openxmlformats.org/officeDocument/2006/relationships/hyperlink" Target="https://cdn.shopify.com/s/files/1/0086/9430/0723/products/670al_54fede02-be42-466f-81b0-3c7f6b7b6a78.jpg?v=1573668637" TargetMode="External"/><Relationship Id="rId6" Type="http://schemas.openxmlformats.org/officeDocument/2006/relationships/hyperlink" Target="https://riversedgeproducts.com/products/travel-mug-16oz-ss-horse?_pos=1&amp;_sid=2da3375bf&amp;_ss=r" TargetMode="External"/><Relationship Id="rId11" Type="http://schemas.openxmlformats.org/officeDocument/2006/relationships/hyperlink" Target="https://lotpicture.com/REP/1961.jpg" TargetMode="External"/><Relationship Id="rId24" Type="http://schemas.openxmlformats.org/officeDocument/2006/relationships/hyperlink" Target="https://lotpicture.com/REP/2117.jpg" TargetMode="External"/><Relationship Id="rId5" Type="http://schemas.openxmlformats.org/officeDocument/2006/relationships/hyperlink" Target="https://riversedgeproducts.com/products/led-art-16in-x-12in-cowboy?_pos=1&amp;_sid=5d576da9f&amp;_ss=r" TargetMode="External"/><Relationship Id="rId15" Type="http://schemas.openxmlformats.org/officeDocument/2006/relationships/hyperlink" Target="https://lotpicture.com/REP/1975.jpg" TargetMode="External"/><Relationship Id="rId23" Type="http://schemas.openxmlformats.org/officeDocument/2006/relationships/hyperlink" Target="https://lotpicture.com/REP/484.jpg" TargetMode="External"/><Relationship Id="rId28" Type="http://schemas.openxmlformats.org/officeDocument/2006/relationships/hyperlink" Target="https://lotpicture.com/REP/2089.jpg" TargetMode="External"/><Relationship Id="rId10" Type="http://schemas.openxmlformats.org/officeDocument/2006/relationships/hyperlink" Target="https://lotpicture.com/REP/1661.jpg" TargetMode="External"/><Relationship Id="rId19" Type="http://schemas.openxmlformats.org/officeDocument/2006/relationships/hyperlink" Target="https://lotpicture.com/REP/709.jpg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riversedgeproducts.com/products/playing-cards-and-dice-in-tin-guy-harvey?_pos=1&amp;_sid=d47bf21f3&amp;_ss=r" TargetMode="External"/><Relationship Id="rId9" Type="http://schemas.openxmlformats.org/officeDocument/2006/relationships/hyperlink" Target="https://lotpicture.com/REP/2121.jpg" TargetMode="External"/><Relationship Id="rId14" Type="http://schemas.openxmlformats.org/officeDocument/2006/relationships/hyperlink" Target="https://lotpicture.com/REP/CAB12.jpg" TargetMode="External"/><Relationship Id="rId22" Type="http://schemas.openxmlformats.org/officeDocument/2006/relationships/hyperlink" Target="https://lotpicture.com/REP/485.jpg" TargetMode="External"/><Relationship Id="rId27" Type="http://schemas.openxmlformats.org/officeDocument/2006/relationships/hyperlink" Target="https://lotpicture.com/REP/2517.jpg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0E527-ECBE-4AED-908E-95A237F96587}">
  <sheetPr>
    <pageSetUpPr fitToPage="1"/>
  </sheetPr>
  <dimension ref="A1:N210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211" sqref="A211:XFD316"/>
    </sheetView>
  </sheetViews>
  <sheetFormatPr defaultColWidth="8.85546875" defaultRowHeight="12.75" x14ac:dyDescent="0.25"/>
  <cols>
    <col min="1" max="1" width="9.7109375" style="7" bestFit="1" customWidth="1"/>
    <col min="2" max="2" width="57" style="7" bestFit="1" customWidth="1"/>
    <col min="3" max="3" width="10.5703125" style="2" bestFit="1" customWidth="1"/>
    <col min="4" max="4" width="6.5703125" style="3" customWidth="1"/>
    <col min="5" max="5" width="6.5703125" style="23" customWidth="1"/>
    <col min="6" max="6" width="7.7109375" style="4" customWidth="1"/>
    <col min="7" max="7" width="6.140625" style="5" customWidth="1"/>
    <col min="8" max="8" width="4.42578125" style="2" customWidth="1"/>
    <col min="9" max="9" width="6" style="26" customWidth="1"/>
    <col min="10" max="10" width="74" style="2" hidden="1" customWidth="1"/>
    <col min="11" max="11" width="4.42578125" style="3" bestFit="1" customWidth="1"/>
    <col min="12" max="12" width="7.85546875" style="6" customWidth="1"/>
    <col min="13" max="13" width="8.28515625" style="6" customWidth="1"/>
    <col min="14" max="14" width="8.85546875" style="34"/>
    <col min="15" max="16384" width="8.85546875" style="7"/>
  </cols>
  <sheetData>
    <row r="1" spans="1:14" ht="15" customHeight="1" x14ac:dyDescent="0.25">
      <c r="A1" s="1" t="s">
        <v>0</v>
      </c>
      <c r="B1" s="22"/>
      <c r="D1" s="31" t="s">
        <v>388</v>
      </c>
      <c r="E1" s="28"/>
      <c r="F1" s="28"/>
      <c r="G1" s="29"/>
      <c r="H1" s="30"/>
    </row>
    <row r="2" spans="1:14" ht="15" customHeight="1" x14ac:dyDescent="0.25">
      <c r="A2" s="1" t="s">
        <v>1</v>
      </c>
      <c r="B2" s="22"/>
      <c r="D2" s="31" t="s">
        <v>387</v>
      </c>
      <c r="E2" s="28"/>
      <c r="F2" s="28"/>
      <c r="G2" s="29"/>
      <c r="H2" s="30"/>
    </row>
    <row r="3" spans="1:14" ht="15" customHeight="1" x14ac:dyDescent="0.25">
      <c r="A3" s="1" t="s">
        <v>2</v>
      </c>
      <c r="B3" s="22"/>
      <c r="D3" s="31" t="s">
        <v>566</v>
      </c>
      <c r="E3" s="28"/>
      <c r="F3" s="28"/>
      <c r="G3" s="29"/>
      <c r="H3" s="30"/>
    </row>
    <row r="4" spans="1:14" ht="15" customHeight="1" x14ac:dyDescent="0.25">
      <c r="A4" s="1" t="s">
        <v>3</v>
      </c>
      <c r="B4" s="22"/>
      <c r="D4" s="31" t="s">
        <v>4</v>
      </c>
      <c r="E4" s="28"/>
      <c r="F4" s="28"/>
      <c r="G4" s="29"/>
      <c r="H4" s="30"/>
    </row>
    <row r="5" spans="1:14" ht="15" customHeight="1" x14ac:dyDescent="0.35">
      <c r="A5" s="1" t="s">
        <v>5</v>
      </c>
      <c r="B5" s="22"/>
      <c r="D5" s="31" t="s">
        <v>386</v>
      </c>
      <c r="E5" s="28"/>
      <c r="F5" s="28"/>
      <c r="G5" s="29"/>
      <c r="H5" s="30"/>
      <c r="I5" s="27"/>
      <c r="J5"/>
    </row>
    <row r="6" spans="1:14" ht="15" customHeight="1" x14ac:dyDescent="0.35">
      <c r="A6" s="1" t="s">
        <v>6</v>
      </c>
      <c r="B6" s="22"/>
      <c r="E6" s="4"/>
      <c r="H6" s="8" t="s">
        <v>7</v>
      </c>
      <c r="I6" s="20"/>
      <c r="J6" s="9"/>
    </row>
    <row r="7" spans="1:14" ht="15" customHeight="1" x14ac:dyDescent="0.25">
      <c r="A7" s="1" t="s">
        <v>8</v>
      </c>
      <c r="B7" s="22"/>
      <c r="D7" s="32"/>
      <c r="E7" s="4"/>
    </row>
    <row r="8" spans="1:14" ht="15" customHeight="1" x14ac:dyDescent="0.25">
      <c r="A8" s="1" t="s">
        <v>9</v>
      </c>
      <c r="B8" s="22"/>
      <c r="C8" s="10" t="s">
        <v>10</v>
      </c>
      <c r="D8" s="65"/>
      <c r="E8" s="65"/>
      <c r="K8" s="11"/>
      <c r="L8" s="12" t="s">
        <v>11</v>
      </c>
      <c r="M8" s="13">
        <f>SUM(M13:M210)</f>
        <v>0</v>
      </c>
    </row>
    <row r="9" spans="1:14" ht="15" customHeight="1" x14ac:dyDescent="0.25">
      <c r="A9" s="1" t="s">
        <v>12</v>
      </c>
      <c r="B9" s="22"/>
      <c r="C9" s="10" t="s">
        <v>13</v>
      </c>
      <c r="D9" s="65"/>
      <c r="E9" s="65"/>
      <c r="F9" s="10" t="s">
        <v>6</v>
      </c>
      <c r="G9" s="65"/>
      <c r="H9" s="65"/>
      <c r="I9" s="21"/>
      <c r="J9" s="7"/>
      <c r="K9" s="7"/>
      <c r="L9" s="12"/>
      <c r="M9" s="13"/>
    </row>
    <row r="10" spans="1:14" s="14" customFormat="1" ht="36" customHeight="1" x14ac:dyDescent="0.25">
      <c r="A10" s="14" t="s">
        <v>14</v>
      </c>
      <c r="B10" s="14" t="s">
        <v>15</v>
      </c>
      <c r="C10" s="15" t="s">
        <v>16</v>
      </c>
      <c r="D10" s="15" t="s">
        <v>17</v>
      </c>
      <c r="E10" s="35" t="s">
        <v>378</v>
      </c>
      <c r="F10" s="16" t="s">
        <v>363</v>
      </c>
      <c r="G10" s="16" t="s">
        <v>18</v>
      </c>
      <c r="H10" s="17" t="s">
        <v>19</v>
      </c>
      <c r="I10" s="15" t="s">
        <v>372</v>
      </c>
      <c r="J10" s="15"/>
      <c r="K10" s="18" t="s">
        <v>20</v>
      </c>
      <c r="L10" s="19" t="s">
        <v>21</v>
      </c>
      <c r="M10" s="19" t="s">
        <v>22</v>
      </c>
      <c r="N10" s="33"/>
    </row>
    <row r="11" spans="1:14" s="14" customFormat="1" ht="12.75" customHeight="1" x14ac:dyDescent="0.25">
      <c r="A11" s="21" t="s">
        <v>377</v>
      </c>
      <c r="C11" s="15"/>
      <c r="D11" s="15"/>
      <c r="E11" s="24"/>
      <c r="F11" s="16"/>
      <c r="G11" s="16"/>
      <c r="H11" s="17"/>
      <c r="I11" s="15"/>
      <c r="J11" s="15"/>
      <c r="K11" s="18"/>
      <c r="L11" s="19"/>
      <c r="M11" s="19"/>
      <c r="N11" s="33"/>
    </row>
    <row r="12" spans="1:14" s="52" customFormat="1" x14ac:dyDescent="0.25">
      <c r="A12" s="40" t="s">
        <v>383</v>
      </c>
      <c r="B12" s="40" t="s">
        <v>384</v>
      </c>
      <c r="C12" s="41" t="s">
        <v>385</v>
      </c>
      <c r="D12" s="42" t="str">
        <f t="shared" ref="D12" si="0">HYPERLINK(J12,"URL LINK")</f>
        <v>URL LINK</v>
      </c>
      <c r="E12" s="25">
        <v>0.75</v>
      </c>
      <c r="F12" s="43">
        <v>2.95</v>
      </c>
      <c r="G12" s="43">
        <v>6.98</v>
      </c>
      <c r="H12" s="44">
        <v>1</v>
      </c>
      <c r="I12" s="37">
        <v>5</v>
      </c>
      <c r="J12" s="42" t="s">
        <v>163</v>
      </c>
      <c r="K12" s="38"/>
      <c r="L12" s="45">
        <f t="shared" ref="L12" si="1">ROUND(IF(I$6=0,E12,E12*(1-I$6)),2)</f>
        <v>0.75</v>
      </c>
      <c r="M12" s="45">
        <f t="shared" ref="M12" si="2">K12*L12</f>
        <v>0</v>
      </c>
      <c r="N12" s="51"/>
    </row>
    <row r="13" spans="1:14" s="52" customFormat="1" x14ac:dyDescent="0.25">
      <c r="A13" s="40" t="s">
        <v>151</v>
      </c>
      <c r="B13" s="40" t="s">
        <v>156</v>
      </c>
      <c r="C13" s="41" t="s">
        <v>161</v>
      </c>
      <c r="D13" s="42" t="str">
        <f t="shared" ref="D13:D51" si="3">HYPERLINK(J13,"URL LINK")</f>
        <v>URL LINK</v>
      </c>
      <c r="E13" s="25">
        <v>0.75</v>
      </c>
      <c r="F13" s="43">
        <v>2.95</v>
      </c>
      <c r="G13" s="43">
        <v>6.98</v>
      </c>
      <c r="H13" s="44">
        <v>1</v>
      </c>
      <c r="I13" s="37">
        <v>72</v>
      </c>
      <c r="J13" s="42" t="s">
        <v>163</v>
      </c>
      <c r="K13" s="38"/>
      <c r="L13" s="45">
        <f t="shared" ref="L13:L51" si="4">ROUND(IF(I$6=0,E13,E13*(1-I$6)),2)</f>
        <v>0.75</v>
      </c>
      <c r="M13" s="45">
        <f t="shared" ref="M13:M51" si="5">K13*L13</f>
        <v>0</v>
      </c>
      <c r="N13" s="51"/>
    </row>
    <row r="14" spans="1:14" s="52" customFormat="1" x14ac:dyDescent="0.25">
      <c r="A14" s="40" t="s">
        <v>315</v>
      </c>
      <c r="B14" s="40" t="s">
        <v>331</v>
      </c>
      <c r="C14" s="41" t="s">
        <v>347</v>
      </c>
      <c r="D14" s="42" t="str">
        <f t="shared" si="3"/>
        <v>URL LINK</v>
      </c>
      <c r="E14" s="25">
        <v>0.75</v>
      </c>
      <c r="F14" s="43">
        <v>2.95</v>
      </c>
      <c r="G14" s="43">
        <v>6.98</v>
      </c>
      <c r="H14" s="44">
        <v>1</v>
      </c>
      <c r="I14" s="37">
        <v>58</v>
      </c>
      <c r="J14" s="42" t="s">
        <v>163</v>
      </c>
      <c r="K14" s="38"/>
      <c r="L14" s="45">
        <f t="shared" si="4"/>
        <v>0.75</v>
      </c>
      <c r="M14" s="45">
        <f t="shared" si="5"/>
        <v>0</v>
      </c>
      <c r="N14" s="51"/>
    </row>
    <row r="15" spans="1:14" s="52" customFormat="1" x14ac:dyDescent="0.25">
      <c r="A15" s="40" t="s">
        <v>316</v>
      </c>
      <c r="B15" s="40" t="s">
        <v>332</v>
      </c>
      <c r="C15" s="41" t="s">
        <v>348</v>
      </c>
      <c r="D15" s="42" t="str">
        <f t="shared" si="3"/>
        <v>URL LINK</v>
      </c>
      <c r="E15" s="25">
        <v>0.75</v>
      </c>
      <c r="F15" s="43">
        <v>2.95</v>
      </c>
      <c r="G15" s="43">
        <v>6.98</v>
      </c>
      <c r="H15" s="44">
        <v>1</v>
      </c>
      <c r="I15" s="37">
        <v>55</v>
      </c>
      <c r="J15" s="42" t="s">
        <v>163</v>
      </c>
      <c r="K15" s="38"/>
      <c r="L15" s="45">
        <f t="shared" si="4"/>
        <v>0.75</v>
      </c>
      <c r="M15" s="45">
        <f t="shared" si="5"/>
        <v>0</v>
      </c>
      <c r="N15" s="51"/>
    </row>
    <row r="16" spans="1:14" s="52" customFormat="1" x14ac:dyDescent="0.25">
      <c r="A16" s="40" t="s">
        <v>317</v>
      </c>
      <c r="B16" s="40" t="s">
        <v>333</v>
      </c>
      <c r="C16" s="41" t="s">
        <v>349</v>
      </c>
      <c r="D16" s="42" t="str">
        <f t="shared" si="3"/>
        <v>URL LINK</v>
      </c>
      <c r="E16" s="25">
        <v>0.75</v>
      </c>
      <c r="F16" s="43">
        <v>2.95</v>
      </c>
      <c r="G16" s="43">
        <v>6.98</v>
      </c>
      <c r="H16" s="44">
        <v>1</v>
      </c>
      <c r="I16" s="37">
        <v>32</v>
      </c>
      <c r="J16" s="42" t="s">
        <v>163</v>
      </c>
      <c r="K16" s="38"/>
      <c r="L16" s="45">
        <f t="shared" si="4"/>
        <v>0.75</v>
      </c>
      <c r="M16" s="45">
        <f t="shared" si="5"/>
        <v>0</v>
      </c>
      <c r="N16" s="51"/>
    </row>
    <row r="17" spans="1:14" s="52" customFormat="1" x14ac:dyDescent="0.25">
      <c r="A17" s="40" t="s">
        <v>150</v>
      </c>
      <c r="B17" s="40" t="s">
        <v>155</v>
      </c>
      <c r="C17" s="41" t="s">
        <v>160</v>
      </c>
      <c r="D17" s="42" t="str">
        <f t="shared" si="3"/>
        <v>URL LINK</v>
      </c>
      <c r="E17" s="25">
        <v>0.75</v>
      </c>
      <c r="F17" s="43">
        <v>2.95</v>
      </c>
      <c r="G17" s="43">
        <v>6.98</v>
      </c>
      <c r="H17" s="44">
        <v>1</v>
      </c>
      <c r="I17" s="37">
        <v>133</v>
      </c>
      <c r="J17" s="42" t="s">
        <v>163</v>
      </c>
      <c r="K17" s="38"/>
      <c r="L17" s="45">
        <f t="shared" si="4"/>
        <v>0.75</v>
      </c>
      <c r="M17" s="45">
        <f t="shared" si="5"/>
        <v>0</v>
      </c>
      <c r="N17" s="51"/>
    </row>
    <row r="18" spans="1:14" s="52" customFormat="1" x14ac:dyDescent="0.25">
      <c r="A18" s="40" t="s">
        <v>318</v>
      </c>
      <c r="B18" s="40" t="s">
        <v>334</v>
      </c>
      <c r="C18" s="41" t="s">
        <v>350</v>
      </c>
      <c r="D18" s="42" t="str">
        <f t="shared" si="3"/>
        <v>URL LINK</v>
      </c>
      <c r="E18" s="25">
        <v>0.75</v>
      </c>
      <c r="F18" s="43">
        <v>2.95</v>
      </c>
      <c r="G18" s="43">
        <v>6.98</v>
      </c>
      <c r="H18" s="44">
        <v>1</v>
      </c>
      <c r="I18" s="37">
        <v>93</v>
      </c>
      <c r="J18" s="42" t="s">
        <v>163</v>
      </c>
      <c r="K18" s="38"/>
      <c r="L18" s="45">
        <f t="shared" si="4"/>
        <v>0.75</v>
      </c>
      <c r="M18" s="45">
        <f t="shared" si="5"/>
        <v>0</v>
      </c>
      <c r="N18" s="51"/>
    </row>
    <row r="19" spans="1:14" s="52" customFormat="1" x14ac:dyDescent="0.25">
      <c r="A19" s="40" t="s">
        <v>319</v>
      </c>
      <c r="B19" s="40" t="s">
        <v>335</v>
      </c>
      <c r="C19" s="41" t="s">
        <v>351</v>
      </c>
      <c r="D19" s="42" t="str">
        <f t="shared" si="3"/>
        <v>URL LINK</v>
      </c>
      <c r="E19" s="25">
        <v>0.75</v>
      </c>
      <c r="F19" s="43">
        <v>2.95</v>
      </c>
      <c r="G19" s="43">
        <v>6.98</v>
      </c>
      <c r="H19" s="44">
        <v>1</v>
      </c>
      <c r="I19" s="37">
        <v>17</v>
      </c>
      <c r="J19" s="42" t="s">
        <v>163</v>
      </c>
      <c r="K19" s="38"/>
      <c r="L19" s="45">
        <f t="shared" si="4"/>
        <v>0.75</v>
      </c>
      <c r="M19" s="45">
        <f t="shared" si="5"/>
        <v>0</v>
      </c>
      <c r="N19" s="51"/>
    </row>
    <row r="20" spans="1:14" s="52" customFormat="1" x14ac:dyDescent="0.25">
      <c r="A20" s="40" t="s">
        <v>320</v>
      </c>
      <c r="B20" s="40" t="s">
        <v>336</v>
      </c>
      <c r="C20" s="41" t="s">
        <v>352</v>
      </c>
      <c r="D20" s="42" t="str">
        <f t="shared" si="3"/>
        <v>URL LINK</v>
      </c>
      <c r="E20" s="25">
        <v>0.75</v>
      </c>
      <c r="F20" s="43">
        <v>2.95</v>
      </c>
      <c r="G20" s="43">
        <v>6.98</v>
      </c>
      <c r="H20" s="44">
        <v>1</v>
      </c>
      <c r="I20" s="37">
        <v>27</v>
      </c>
      <c r="J20" s="42" t="s">
        <v>163</v>
      </c>
      <c r="K20" s="38"/>
      <c r="L20" s="45">
        <f t="shared" si="4"/>
        <v>0.75</v>
      </c>
      <c r="M20" s="45">
        <f t="shared" si="5"/>
        <v>0</v>
      </c>
      <c r="N20" s="51"/>
    </row>
    <row r="21" spans="1:14" s="52" customFormat="1" x14ac:dyDescent="0.25">
      <c r="A21" s="40" t="s">
        <v>321</v>
      </c>
      <c r="B21" s="40" t="s">
        <v>337</v>
      </c>
      <c r="C21" s="41" t="s">
        <v>353</v>
      </c>
      <c r="D21" s="42" t="str">
        <f t="shared" si="3"/>
        <v>URL LINK</v>
      </c>
      <c r="E21" s="25">
        <v>0.75</v>
      </c>
      <c r="F21" s="43">
        <v>2.95</v>
      </c>
      <c r="G21" s="43">
        <v>6.98</v>
      </c>
      <c r="H21" s="44">
        <v>1</v>
      </c>
      <c r="I21" s="37">
        <v>65</v>
      </c>
      <c r="J21" s="42" t="s">
        <v>163</v>
      </c>
      <c r="K21" s="38"/>
      <c r="L21" s="45">
        <f t="shared" si="4"/>
        <v>0.75</v>
      </c>
      <c r="M21" s="45">
        <f t="shared" si="5"/>
        <v>0</v>
      </c>
      <c r="N21" s="51"/>
    </row>
    <row r="22" spans="1:14" s="52" customFormat="1" x14ac:dyDescent="0.25">
      <c r="A22" s="40" t="s">
        <v>149</v>
      </c>
      <c r="B22" s="40" t="s">
        <v>154</v>
      </c>
      <c r="C22" s="41" t="s">
        <v>159</v>
      </c>
      <c r="D22" s="42" t="str">
        <f t="shared" si="3"/>
        <v>URL LINK</v>
      </c>
      <c r="E22" s="25">
        <v>0.75</v>
      </c>
      <c r="F22" s="43">
        <v>2.95</v>
      </c>
      <c r="G22" s="43">
        <v>6.98</v>
      </c>
      <c r="H22" s="44">
        <v>1</v>
      </c>
      <c r="I22" s="37">
        <v>164</v>
      </c>
      <c r="J22" s="42" t="s">
        <v>163</v>
      </c>
      <c r="K22" s="38"/>
      <c r="L22" s="45">
        <f t="shared" si="4"/>
        <v>0.75</v>
      </c>
      <c r="M22" s="45">
        <f t="shared" si="5"/>
        <v>0</v>
      </c>
      <c r="N22" s="51"/>
    </row>
    <row r="23" spans="1:14" s="52" customFormat="1" x14ac:dyDescent="0.25">
      <c r="A23" s="40" t="s">
        <v>322</v>
      </c>
      <c r="B23" s="40" t="s">
        <v>338</v>
      </c>
      <c r="C23" s="41" t="s">
        <v>354</v>
      </c>
      <c r="D23" s="42" t="str">
        <f t="shared" si="3"/>
        <v>URL LINK</v>
      </c>
      <c r="E23" s="25">
        <v>0.75</v>
      </c>
      <c r="F23" s="43">
        <v>2.95</v>
      </c>
      <c r="G23" s="43">
        <v>6.98</v>
      </c>
      <c r="H23" s="44">
        <v>1</v>
      </c>
      <c r="I23" s="37">
        <v>56</v>
      </c>
      <c r="J23" s="42" t="s">
        <v>163</v>
      </c>
      <c r="K23" s="38"/>
      <c r="L23" s="45">
        <f t="shared" si="4"/>
        <v>0.75</v>
      </c>
      <c r="M23" s="45">
        <f t="shared" si="5"/>
        <v>0</v>
      </c>
      <c r="N23" s="51"/>
    </row>
    <row r="24" spans="1:14" s="52" customFormat="1" x14ac:dyDescent="0.25">
      <c r="A24" s="40" t="s">
        <v>323</v>
      </c>
      <c r="B24" s="40" t="s">
        <v>339</v>
      </c>
      <c r="C24" s="41" t="s">
        <v>355</v>
      </c>
      <c r="D24" s="42" t="str">
        <f t="shared" si="3"/>
        <v>URL LINK</v>
      </c>
      <c r="E24" s="25">
        <v>0.75</v>
      </c>
      <c r="F24" s="43">
        <v>2.95</v>
      </c>
      <c r="G24" s="43">
        <v>6.98</v>
      </c>
      <c r="H24" s="44">
        <v>1</v>
      </c>
      <c r="I24" s="37">
        <v>39</v>
      </c>
      <c r="J24" s="42" t="s">
        <v>163</v>
      </c>
      <c r="K24" s="38"/>
      <c r="L24" s="45">
        <f t="shared" si="4"/>
        <v>0.75</v>
      </c>
      <c r="M24" s="45">
        <f t="shared" si="5"/>
        <v>0</v>
      </c>
      <c r="N24" s="51"/>
    </row>
    <row r="25" spans="1:14" s="52" customFormat="1" x14ac:dyDescent="0.25">
      <c r="A25" s="40" t="s">
        <v>324</v>
      </c>
      <c r="B25" s="40" t="s">
        <v>340</v>
      </c>
      <c r="C25" s="41" t="s">
        <v>356</v>
      </c>
      <c r="D25" s="42" t="str">
        <f t="shared" si="3"/>
        <v>URL LINK</v>
      </c>
      <c r="E25" s="25">
        <v>0.75</v>
      </c>
      <c r="F25" s="43">
        <v>2.95</v>
      </c>
      <c r="G25" s="43">
        <v>6.98</v>
      </c>
      <c r="H25" s="44">
        <v>1</v>
      </c>
      <c r="I25" s="37">
        <v>82</v>
      </c>
      <c r="J25" s="42" t="s">
        <v>163</v>
      </c>
      <c r="K25" s="38"/>
      <c r="L25" s="45">
        <f t="shared" si="4"/>
        <v>0.75</v>
      </c>
      <c r="M25" s="45">
        <f t="shared" si="5"/>
        <v>0</v>
      </c>
      <c r="N25" s="51"/>
    </row>
    <row r="26" spans="1:14" s="52" customFormat="1" x14ac:dyDescent="0.25">
      <c r="A26" s="40" t="s">
        <v>152</v>
      </c>
      <c r="B26" s="40" t="s">
        <v>157</v>
      </c>
      <c r="C26" s="41" t="s">
        <v>162</v>
      </c>
      <c r="D26" s="42" t="str">
        <f t="shared" si="3"/>
        <v>URL LINK</v>
      </c>
      <c r="E26" s="25">
        <v>0.75</v>
      </c>
      <c r="F26" s="43">
        <v>2.95</v>
      </c>
      <c r="G26" s="43">
        <v>6.98</v>
      </c>
      <c r="H26" s="44">
        <v>1</v>
      </c>
      <c r="I26" s="37">
        <v>101</v>
      </c>
      <c r="J26" s="42" t="s">
        <v>163</v>
      </c>
      <c r="K26" s="38"/>
      <c r="L26" s="45">
        <f t="shared" si="4"/>
        <v>0.75</v>
      </c>
      <c r="M26" s="45">
        <f t="shared" si="5"/>
        <v>0</v>
      </c>
      <c r="N26" s="51"/>
    </row>
    <row r="27" spans="1:14" s="52" customFormat="1" x14ac:dyDescent="0.25">
      <c r="A27" s="40" t="s">
        <v>325</v>
      </c>
      <c r="B27" s="40" t="s">
        <v>341</v>
      </c>
      <c r="C27" s="41" t="s">
        <v>357</v>
      </c>
      <c r="D27" s="42" t="str">
        <f t="shared" si="3"/>
        <v>URL LINK</v>
      </c>
      <c r="E27" s="25">
        <v>0.75</v>
      </c>
      <c r="F27" s="43">
        <v>2.95</v>
      </c>
      <c r="G27" s="43">
        <v>6.98</v>
      </c>
      <c r="H27" s="44">
        <v>1</v>
      </c>
      <c r="I27" s="37">
        <v>74</v>
      </c>
      <c r="J27" s="42" t="s">
        <v>163</v>
      </c>
      <c r="K27" s="38"/>
      <c r="L27" s="45">
        <f t="shared" si="4"/>
        <v>0.75</v>
      </c>
      <c r="M27" s="45">
        <f t="shared" si="5"/>
        <v>0</v>
      </c>
      <c r="N27" s="51"/>
    </row>
    <row r="28" spans="1:14" s="52" customFormat="1" ht="13.5" x14ac:dyDescent="0.25">
      <c r="A28" s="46" t="s">
        <v>580</v>
      </c>
      <c r="B28" s="40" t="s">
        <v>581</v>
      </c>
      <c r="C28" s="47" t="s">
        <v>582</v>
      </c>
      <c r="D28" s="42" t="str">
        <f t="shared" si="3"/>
        <v>URL LINK</v>
      </c>
      <c r="E28" s="25">
        <v>3.95</v>
      </c>
      <c r="F28" s="43">
        <v>5.95</v>
      </c>
      <c r="G28" s="43">
        <v>7.99</v>
      </c>
      <c r="H28" s="44">
        <v>1</v>
      </c>
      <c r="I28" s="37">
        <v>5</v>
      </c>
      <c r="J28" s="53" t="s">
        <v>643</v>
      </c>
      <c r="K28" s="38"/>
      <c r="L28" s="45">
        <f t="shared" si="4"/>
        <v>3.95</v>
      </c>
      <c r="M28" s="45">
        <f t="shared" si="5"/>
        <v>0</v>
      </c>
      <c r="N28" s="51"/>
    </row>
    <row r="29" spans="1:14" s="52" customFormat="1" x14ac:dyDescent="0.25">
      <c r="A29" s="40" t="s">
        <v>23</v>
      </c>
      <c r="B29" s="40" t="s">
        <v>24</v>
      </c>
      <c r="C29" s="41" t="s">
        <v>25</v>
      </c>
      <c r="D29" s="42" t="str">
        <f t="shared" si="3"/>
        <v>URL LINK</v>
      </c>
      <c r="E29" s="25">
        <v>5</v>
      </c>
      <c r="F29" s="43">
        <v>20.95</v>
      </c>
      <c r="G29" s="43">
        <v>34.99</v>
      </c>
      <c r="H29" s="44">
        <v>1</v>
      </c>
      <c r="I29" s="37">
        <v>236</v>
      </c>
      <c r="J29" s="42" t="s">
        <v>26</v>
      </c>
      <c r="K29" s="38"/>
      <c r="L29" s="45">
        <f t="shared" si="4"/>
        <v>5</v>
      </c>
      <c r="M29" s="45">
        <f t="shared" si="5"/>
        <v>0</v>
      </c>
      <c r="N29" s="51"/>
    </row>
    <row r="30" spans="1:14" s="52" customFormat="1" x14ac:dyDescent="0.25">
      <c r="A30" s="40" t="s">
        <v>265</v>
      </c>
      <c r="B30" s="40" t="s">
        <v>281</v>
      </c>
      <c r="C30" s="41" t="s">
        <v>298</v>
      </c>
      <c r="D30" s="42" t="str">
        <f t="shared" si="3"/>
        <v>URL LINK</v>
      </c>
      <c r="E30" s="25">
        <v>1.95</v>
      </c>
      <c r="F30" s="43">
        <v>6</v>
      </c>
      <c r="G30" s="43">
        <v>12.99</v>
      </c>
      <c r="H30" s="44">
        <v>1</v>
      </c>
      <c r="I30" s="37">
        <v>768</v>
      </c>
      <c r="J30" s="42" t="s">
        <v>304</v>
      </c>
      <c r="K30" s="38"/>
      <c r="L30" s="45">
        <f t="shared" si="4"/>
        <v>1.95</v>
      </c>
      <c r="M30" s="45">
        <f t="shared" si="5"/>
        <v>0</v>
      </c>
      <c r="N30" s="51"/>
    </row>
    <row r="31" spans="1:14" s="52" customFormat="1" x14ac:dyDescent="0.25">
      <c r="A31" s="40" t="s">
        <v>264</v>
      </c>
      <c r="B31" s="40" t="s">
        <v>280</v>
      </c>
      <c r="C31" s="41" t="s">
        <v>297</v>
      </c>
      <c r="D31" s="42" t="str">
        <f t="shared" si="3"/>
        <v>URL LINK</v>
      </c>
      <c r="E31" s="25">
        <v>1.95</v>
      </c>
      <c r="F31" s="43">
        <v>6</v>
      </c>
      <c r="G31" s="43">
        <v>12.99</v>
      </c>
      <c r="H31" s="44">
        <v>1</v>
      </c>
      <c r="I31" s="37">
        <v>762</v>
      </c>
      <c r="J31" s="42" t="s">
        <v>306</v>
      </c>
      <c r="K31" s="38"/>
      <c r="L31" s="45">
        <f t="shared" si="4"/>
        <v>1.95</v>
      </c>
      <c r="M31" s="45">
        <f t="shared" si="5"/>
        <v>0</v>
      </c>
      <c r="N31" s="51"/>
    </row>
    <row r="32" spans="1:14" s="52" customFormat="1" x14ac:dyDescent="0.25">
      <c r="A32" s="40" t="s">
        <v>266</v>
      </c>
      <c r="B32" s="40" t="s">
        <v>282</v>
      </c>
      <c r="C32" s="41" t="s">
        <v>299</v>
      </c>
      <c r="D32" s="42" t="str">
        <f t="shared" si="3"/>
        <v>URL LINK</v>
      </c>
      <c r="E32" s="25">
        <v>1.95</v>
      </c>
      <c r="F32" s="43">
        <v>6</v>
      </c>
      <c r="G32" s="43">
        <v>12.99</v>
      </c>
      <c r="H32" s="44">
        <v>1</v>
      </c>
      <c r="I32" s="37">
        <v>479</v>
      </c>
      <c r="J32" s="42" t="s">
        <v>305</v>
      </c>
      <c r="K32" s="38"/>
      <c r="L32" s="45">
        <f t="shared" si="4"/>
        <v>1.95</v>
      </c>
      <c r="M32" s="45">
        <f t="shared" si="5"/>
        <v>0</v>
      </c>
      <c r="N32" s="51"/>
    </row>
    <row r="33" spans="1:14" s="52" customFormat="1" x14ac:dyDescent="0.25">
      <c r="A33" s="40" t="s">
        <v>262</v>
      </c>
      <c r="B33" s="40" t="s">
        <v>279</v>
      </c>
      <c r="C33" s="41" t="s">
        <v>295</v>
      </c>
      <c r="D33" s="42" t="str">
        <f t="shared" si="3"/>
        <v>URL LINK</v>
      </c>
      <c r="E33" s="25">
        <v>1.95</v>
      </c>
      <c r="F33" s="43">
        <v>6</v>
      </c>
      <c r="G33" s="43">
        <v>12.99</v>
      </c>
      <c r="H33" s="44">
        <v>1</v>
      </c>
      <c r="I33" s="37">
        <v>858</v>
      </c>
      <c r="J33" s="42" t="s">
        <v>309</v>
      </c>
      <c r="K33" s="38"/>
      <c r="L33" s="45">
        <f t="shared" si="4"/>
        <v>1.95</v>
      </c>
      <c r="M33" s="45">
        <f t="shared" si="5"/>
        <v>0</v>
      </c>
      <c r="N33" s="51"/>
    </row>
    <row r="34" spans="1:14" s="52" customFormat="1" x14ac:dyDescent="0.25">
      <c r="A34" s="40" t="s">
        <v>267</v>
      </c>
      <c r="B34" s="40" t="s">
        <v>283</v>
      </c>
      <c r="C34" s="41" t="s">
        <v>300</v>
      </c>
      <c r="D34" s="42" t="str">
        <f t="shared" si="3"/>
        <v>URL LINK</v>
      </c>
      <c r="E34" s="25">
        <v>1.95</v>
      </c>
      <c r="F34" s="43">
        <v>6</v>
      </c>
      <c r="G34" s="43">
        <v>12.99</v>
      </c>
      <c r="H34" s="44">
        <v>1</v>
      </c>
      <c r="I34" s="37">
        <v>381</v>
      </c>
      <c r="J34" s="42" t="s">
        <v>307</v>
      </c>
      <c r="K34" s="38"/>
      <c r="L34" s="45">
        <f t="shared" si="4"/>
        <v>1.95</v>
      </c>
      <c r="M34" s="45">
        <f t="shared" si="5"/>
        <v>0</v>
      </c>
      <c r="N34" s="51"/>
    </row>
    <row r="35" spans="1:14" s="52" customFormat="1" x14ac:dyDescent="0.25">
      <c r="A35" s="40" t="s">
        <v>268</v>
      </c>
      <c r="B35" s="40" t="s">
        <v>284</v>
      </c>
      <c r="C35" s="41" t="s">
        <v>301</v>
      </c>
      <c r="D35" s="42" t="str">
        <f t="shared" si="3"/>
        <v>URL LINK</v>
      </c>
      <c r="E35" s="25">
        <v>1.95</v>
      </c>
      <c r="F35" s="43">
        <v>6</v>
      </c>
      <c r="G35" s="43">
        <v>12.99</v>
      </c>
      <c r="H35" s="44">
        <v>1</v>
      </c>
      <c r="I35" s="37">
        <v>398</v>
      </c>
      <c r="J35" s="42" t="s">
        <v>308</v>
      </c>
      <c r="K35" s="38"/>
      <c r="L35" s="45">
        <f t="shared" si="4"/>
        <v>1.95</v>
      </c>
      <c r="M35" s="45">
        <f t="shared" si="5"/>
        <v>0</v>
      </c>
      <c r="N35" s="51"/>
    </row>
    <row r="36" spans="1:14" s="52" customFormat="1" x14ac:dyDescent="0.25">
      <c r="A36" s="40" t="s">
        <v>198</v>
      </c>
      <c r="B36" s="40" t="s">
        <v>199</v>
      </c>
      <c r="C36" s="41" t="s">
        <v>200</v>
      </c>
      <c r="D36" s="42" t="str">
        <f t="shared" si="3"/>
        <v>URL LINK</v>
      </c>
      <c r="E36" s="25">
        <v>1.25</v>
      </c>
      <c r="F36" s="43">
        <v>6.25</v>
      </c>
      <c r="G36" s="43">
        <v>12.99</v>
      </c>
      <c r="H36" s="44">
        <v>1</v>
      </c>
      <c r="I36" s="37">
        <v>1210</v>
      </c>
      <c r="J36" s="42" t="s">
        <v>240</v>
      </c>
      <c r="K36" s="38"/>
      <c r="L36" s="45">
        <f t="shared" si="4"/>
        <v>1.25</v>
      </c>
      <c r="M36" s="45">
        <f t="shared" si="5"/>
        <v>0</v>
      </c>
      <c r="N36" s="51"/>
    </row>
    <row r="37" spans="1:14" s="52" customFormat="1" x14ac:dyDescent="0.25">
      <c r="A37" s="40" t="s">
        <v>201</v>
      </c>
      <c r="B37" s="40" t="s">
        <v>202</v>
      </c>
      <c r="C37" s="41" t="s">
        <v>203</v>
      </c>
      <c r="D37" s="42" t="str">
        <f t="shared" si="3"/>
        <v>URL LINK</v>
      </c>
      <c r="E37" s="25">
        <v>1.25</v>
      </c>
      <c r="F37" s="43">
        <v>6.25</v>
      </c>
      <c r="G37" s="43">
        <v>12.99</v>
      </c>
      <c r="H37" s="44">
        <v>1</v>
      </c>
      <c r="I37" s="37">
        <v>1170</v>
      </c>
      <c r="J37" s="42" t="s">
        <v>241</v>
      </c>
      <c r="K37" s="38"/>
      <c r="L37" s="45">
        <f t="shared" si="4"/>
        <v>1.25</v>
      </c>
      <c r="M37" s="45">
        <f t="shared" si="5"/>
        <v>0</v>
      </c>
      <c r="N37" s="51"/>
    </row>
    <row r="38" spans="1:14" s="52" customFormat="1" x14ac:dyDescent="0.25">
      <c r="A38" s="40" t="s">
        <v>204</v>
      </c>
      <c r="B38" s="40" t="s">
        <v>205</v>
      </c>
      <c r="C38" s="41" t="s">
        <v>206</v>
      </c>
      <c r="D38" s="42" t="str">
        <f t="shared" si="3"/>
        <v>URL LINK</v>
      </c>
      <c r="E38" s="25">
        <v>1.25</v>
      </c>
      <c r="F38" s="43">
        <v>6.25</v>
      </c>
      <c r="G38" s="43">
        <v>12.99</v>
      </c>
      <c r="H38" s="44">
        <v>1</v>
      </c>
      <c r="I38" s="37">
        <v>1346</v>
      </c>
      <c r="J38" s="42" t="s">
        <v>242</v>
      </c>
      <c r="K38" s="38"/>
      <c r="L38" s="45">
        <f t="shared" si="4"/>
        <v>1.25</v>
      </c>
      <c r="M38" s="45">
        <f t="shared" si="5"/>
        <v>0</v>
      </c>
      <c r="N38" s="51"/>
    </row>
    <row r="39" spans="1:14" s="52" customFormat="1" x14ac:dyDescent="0.25">
      <c r="A39" s="40" t="s">
        <v>207</v>
      </c>
      <c r="B39" s="40" t="s">
        <v>208</v>
      </c>
      <c r="C39" s="41" t="s">
        <v>209</v>
      </c>
      <c r="D39" s="42" t="str">
        <f t="shared" si="3"/>
        <v>URL LINK</v>
      </c>
      <c r="E39" s="25">
        <v>1.25</v>
      </c>
      <c r="F39" s="43">
        <v>6.25</v>
      </c>
      <c r="G39" s="43">
        <v>12.99</v>
      </c>
      <c r="H39" s="44">
        <v>1</v>
      </c>
      <c r="I39" s="37">
        <v>1237</v>
      </c>
      <c r="J39" s="42" t="s">
        <v>243</v>
      </c>
      <c r="K39" s="38"/>
      <c r="L39" s="45">
        <f t="shared" si="4"/>
        <v>1.25</v>
      </c>
      <c r="M39" s="45">
        <f t="shared" si="5"/>
        <v>0</v>
      </c>
      <c r="N39" s="51"/>
    </row>
    <row r="40" spans="1:14" s="52" customFormat="1" x14ac:dyDescent="0.25">
      <c r="A40" s="40" t="s">
        <v>210</v>
      </c>
      <c r="B40" s="40" t="s">
        <v>211</v>
      </c>
      <c r="C40" s="41" t="s">
        <v>212</v>
      </c>
      <c r="D40" s="42" t="str">
        <f t="shared" si="3"/>
        <v>URL LINK</v>
      </c>
      <c r="E40" s="25">
        <v>1.25</v>
      </c>
      <c r="F40" s="43">
        <v>6.25</v>
      </c>
      <c r="G40" s="43">
        <v>12.99</v>
      </c>
      <c r="H40" s="44">
        <v>1</v>
      </c>
      <c r="I40" s="37">
        <v>1249</v>
      </c>
      <c r="J40" s="42" t="s">
        <v>244</v>
      </c>
      <c r="K40" s="38"/>
      <c r="L40" s="45">
        <f t="shared" si="4"/>
        <v>1.25</v>
      </c>
      <c r="M40" s="45">
        <f t="shared" si="5"/>
        <v>0</v>
      </c>
      <c r="N40" s="51"/>
    </row>
    <row r="41" spans="1:14" s="52" customFormat="1" x14ac:dyDescent="0.25">
      <c r="A41" s="40" t="s">
        <v>259</v>
      </c>
      <c r="B41" s="40" t="s">
        <v>276</v>
      </c>
      <c r="C41" s="41" t="s">
        <v>292</v>
      </c>
      <c r="D41" s="42" t="str">
        <f t="shared" si="3"/>
        <v>URL LINK</v>
      </c>
      <c r="E41" s="25">
        <v>2.5</v>
      </c>
      <c r="F41" s="43">
        <v>9.9499999999999993</v>
      </c>
      <c r="G41" s="43">
        <v>18.98</v>
      </c>
      <c r="H41" s="44">
        <v>1</v>
      </c>
      <c r="I41" s="37">
        <v>472</v>
      </c>
      <c r="J41" s="42" t="s">
        <v>310</v>
      </c>
      <c r="K41" s="38"/>
      <c r="L41" s="45">
        <f t="shared" si="4"/>
        <v>2.5</v>
      </c>
      <c r="M41" s="45">
        <f t="shared" si="5"/>
        <v>0</v>
      </c>
      <c r="N41" s="51"/>
    </row>
    <row r="42" spans="1:14" s="52" customFormat="1" x14ac:dyDescent="0.25">
      <c r="A42" s="48">
        <v>1975</v>
      </c>
      <c r="B42" s="40" t="s">
        <v>661</v>
      </c>
      <c r="C42" s="47" t="s">
        <v>662</v>
      </c>
      <c r="D42" s="42" t="str">
        <f t="shared" si="3"/>
        <v>URL LINK</v>
      </c>
      <c r="E42" s="25">
        <v>10.79</v>
      </c>
      <c r="F42" s="43">
        <v>19.95</v>
      </c>
      <c r="G42" s="43">
        <v>59.95</v>
      </c>
      <c r="H42" s="44">
        <v>1</v>
      </c>
      <c r="I42" s="37">
        <v>5</v>
      </c>
      <c r="J42" s="42" t="s">
        <v>663</v>
      </c>
      <c r="K42" s="38"/>
      <c r="L42" s="45">
        <f t="shared" si="4"/>
        <v>10.79</v>
      </c>
      <c r="M42" s="45">
        <f t="shared" si="5"/>
        <v>0</v>
      </c>
      <c r="N42" s="51"/>
    </row>
    <row r="43" spans="1:14" s="52" customFormat="1" x14ac:dyDescent="0.25">
      <c r="A43" s="40" t="s">
        <v>27</v>
      </c>
      <c r="B43" s="40" t="s">
        <v>28</v>
      </c>
      <c r="C43" s="41" t="s">
        <v>29</v>
      </c>
      <c r="D43" s="42" t="str">
        <f t="shared" si="3"/>
        <v>URL LINK</v>
      </c>
      <c r="E43" s="25">
        <v>7.5</v>
      </c>
      <c r="F43" s="43">
        <v>19.98</v>
      </c>
      <c r="G43" s="43">
        <v>36.99</v>
      </c>
      <c r="H43" s="44">
        <v>1</v>
      </c>
      <c r="I43" s="37">
        <v>1540</v>
      </c>
      <c r="J43" s="42" t="s">
        <v>30</v>
      </c>
      <c r="K43" s="38"/>
      <c r="L43" s="45">
        <f t="shared" si="4"/>
        <v>7.5</v>
      </c>
      <c r="M43" s="45">
        <f t="shared" si="5"/>
        <v>0</v>
      </c>
      <c r="N43" s="51"/>
    </row>
    <row r="44" spans="1:14" s="52" customFormat="1" x14ac:dyDescent="0.25">
      <c r="A44" s="40" t="s">
        <v>31</v>
      </c>
      <c r="B44" s="40" t="s">
        <v>173</v>
      </c>
      <c r="C44" s="41" t="s">
        <v>32</v>
      </c>
      <c r="D44" s="42" t="str">
        <f t="shared" si="3"/>
        <v>URL LINK</v>
      </c>
      <c r="E44" s="25">
        <v>7</v>
      </c>
      <c r="F44" s="43">
        <v>25</v>
      </c>
      <c r="G44" s="43">
        <v>39.99</v>
      </c>
      <c r="H44" s="44">
        <v>1</v>
      </c>
      <c r="I44" s="37">
        <v>137</v>
      </c>
      <c r="J44" s="42" t="s">
        <v>33</v>
      </c>
      <c r="K44" s="38"/>
      <c r="L44" s="45">
        <f t="shared" si="4"/>
        <v>7</v>
      </c>
      <c r="M44" s="45">
        <f t="shared" si="5"/>
        <v>0</v>
      </c>
      <c r="N44" s="51"/>
    </row>
    <row r="45" spans="1:14" s="52" customFormat="1" x14ac:dyDescent="0.25">
      <c r="A45" s="48">
        <v>709</v>
      </c>
      <c r="B45" s="40" t="s">
        <v>672</v>
      </c>
      <c r="C45" s="47" t="s">
        <v>673</v>
      </c>
      <c r="D45" s="42" t="str">
        <f t="shared" si="3"/>
        <v>URL LINK</v>
      </c>
      <c r="E45" s="25">
        <v>11.99</v>
      </c>
      <c r="F45" s="43">
        <v>30</v>
      </c>
      <c r="G45" s="43">
        <v>49.99</v>
      </c>
      <c r="H45" s="44">
        <v>1</v>
      </c>
      <c r="I45" s="37">
        <v>6</v>
      </c>
      <c r="J45" s="42" t="s">
        <v>674</v>
      </c>
      <c r="K45" s="38"/>
      <c r="L45" s="45">
        <f t="shared" si="4"/>
        <v>11.99</v>
      </c>
      <c r="M45" s="45">
        <f t="shared" si="5"/>
        <v>0</v>
      </c>
      <c r="N45" s="51"/>
    </row>
    <row r="46" spans="1:14" s="52" customFormat="1" x14ac:dyDescent="0.25">
      <c r="A46" s="48">
        <v>1224</v>
      </c>
      <c r="B46" s="40" t="s">
        <v>588</v>
      </c>
      <c r="C46" s="41" t="s">
        <v>589</v>
      </c>
      <c r="D46" s="42" t="str">
        <f t="shared" si="3"/>
        <v>URL LINK</v>
      </c>
      <c r="E46" s="25">
        <v>3</v>
      </c>
      <c r="F46" s="43">
        <v>6.95</v>
      </c>
      <c r="G46" s="43">
        <v>14.99</v>
      </c>
      <c r="H46" s="44">
        <v>1</v>
      </c>
      <c r="I46" s="37">
        <v>366</v>
      </c>
      <c r="J46" s="42" t="str">
        <f>'[1]2023_REP_Price_Sheet'!$L$185</f>
        <v>https://riversedgeproducts.com/collections/signs/products/cutting-board-12in-x-16in-redfish</v>
      </c>
      <c r="K46" s="38"/>
      <c r="L46" s="45">
        <f t="shared" si="4"/>
        <v>3</v>
      </c>
      <c r="M46" s="45">
        <f t="shared" si="5"/>
        <v>0</v>
      </c>
      <c r="N46" s="51"/>
    </row>
    <row r="47" spans="1:14" s="52" customFormat="1" x14ac:dyDescent="0.25">
      <c r="A47" s="46" t="s">
        <v>567</v>
      </c>
      <c r="B47" s="40" t="s">
        <v>568</v>
      </c>
      <c r="C47" s="41" t="s">
        <v>570</v>
      </c>
      <c r="D47" s="42" t="str">
        <f t="shared" si="3"/>
        <v>URL LINK</v>
      </c>
      <c r="E47" s="25">
        <v>2.75</v>
      </c>
      <c r="F47" s="43">
        <v>7.8</v>
      </c>
      <c r="G47" s="43">
        <v>19.98</v>
      </c>
      <c r="H47" s="44">
        <v>1</v>
      </c>
      <c r="I47" s="37">
        <v>57</v>
      </c>
      <c r="J47" s="42" t="s">
        <v>569</v>
      </c>
      <c r="K47" s="38"/>
      <c r="L47" s="45">
        <v>3</v>
      </c>
      <c r="M47" s="45"/>
      <c r="N47" s="51"/>
    </row>
    <row r="48" spans="1:14" s="52" customFormat="1" x14ac:dyDescent="0.25">
      <c r="A48" s="48">
        <v>2520</v>
      </c>
      <c r="B48" s="40" t="s">
        <v>591</v>
      </c>
      <c r="C48" s="47" t="s">
        <v>590</v>
      </c>
      <c r="D48" s="42" t="str">
        <f t="shared" si="3"/>
        <v>URL LINK</v>
      </c>
      <c r="E48" s="25">
        <v>2.75</v>
      </c>
      <c r="F48" s="43">
        <v>7.8</v>
      </c>
      <c r="G48" s="43">
        <v>19.98</v>
      </c>
      <c r="H48" s="44">
        <v>1</v>
      </c>
      <c r="I48" s="37">
        <v>477</v>
      </c>
      <c r="J48" s="42" t="str">
        <f>'[1]2023_REP_Price_Sheet'!$L$98</f>
        <v>https://riversedgeproducts.com/products/door-mat-rubber-26in-x-17in-guy-harvey-redfish</v>
      </c>
      <c r="K48" s="38"/>
      <c r="L48" s="45">
        <f t="shared" si="4"/>
        <v>2.75</v>
      </c>
      <c r="M48" s="45">
        <f t="shared" si="5"/>
        <v>0</v>
      </c>
      <c r="N48" s="51"/>
    </row>
    <row r="49" spans="1:14" s="52" customFormat="1" x14ac:dyDescent="0.25">
      <c r="A49" s="48">
        <v>2517</v>
      </c>
      <c r="B49" s="40" t="s">
        <v>703</v>
      </c>
      <c r="C49" s="47" t="s">
        <v>702</v>
      </c>
      <c r="D49" s="42" t="str">
        <f t="shared" si="3"/>
        <v>URL LINK</v>
      </c>
      <c r="E49" s="25">
        <v>2.75</v>
      </c>
      <c r="F49" s="43">
        <v>7.8</v>
      </c>
      <c r="G49" s="43">
        <v>19.98</v>
      </c>
      <c r="H49" s="44">
        <v>1</v>
      </c>
      <c r="I49" s="37">
        <v>4</v>
      </c>
      <c r="J49" s="36" t="s">
        <v>701</v>
      </c>
      <c r="K49" s="38"/>
      <c r="L49" s="45"/>
      <c r="M49" s="45"/>
      <c r="N49" s="51"/>
    </row>
    <row r="50" spans="1:14" s="52" customFormat="1" x14ac:dyDescent="0.25">
      <c r="A50" s="48">
        <v>2499143</v>
      </c>
      <c r="B50" s="40" t="s">
        <v>670</v>
      </c>
      <c r="C50" s="47">
        <v>92229608228</v>
      </c>
      <c r="D50" s="42" t="str">
        <f t="shared" si="3"/>
        <v>URL LINK</v>
      </c>
      <c r="E50" s="25">
        <v>2.75</v>
      </c>
      <c r="F50" s="43">
        <v>7.8</v>
      </c>
      <c r="G50" s="43">
        <v>19.98</v>
      </c>
      <c r="H50" s="44">
        <v>1</v>
      </c>
      <c r="I50" s="37">
        <v>745</v>
      </c>
      <c r="J50" s="36" t="s">
        <v>671</v>
      </c>
      <c r="K50" s="38"/>
      <c r="L50" s="45">
        <f t="shared" si="4"/>
        <v>2.75</v>
      </c>
      <c r="M50" s="45">
        <f t="shared" si="5"/>
        <v>0</v>
      </c>
      <c r="N50" s="51"/>
    </row>
    <row r="51" spans="1:14" s="52" customFormat="1" x14ac:dyDescent="0.25">
      <c r="A51" s="40" t="s">
        <v>34</v>
      </c>
      <c r="B51" s="40" t="s">
        <v>174</v>
      </c>
      <c r="C51" s="41" t="s">
        <v>35</v>
      </c>
      <c r="D51" s="42" t="str">
        <f t="shared" si="3"/>
        <v>URL LINK</v>
      </c>
      <c r="E51" s="25">
        <v>10</v>
      </c>
      <c r="F51" s="43">
        <v>21.95</v>
      </c>
      <c r="G51" s="43">
        <v>39.99</v>
      </c>
      <c r="H51" s="44">
        <v>1</v>
      </c>
      <c r="I51" s="37">
        <v>5</v>
      </c>
      <c r="J51" s="42" t="s">
        <v>36</v>
      </c>
      <c r="K51" s="38"/>
      <c r="L51" s="45">
        <f t="shared" si="4"/>
        <v>10</v>
      </c>
      <c r="M51" s="45">
        <f t="shared" si="5"/>
        <v>0</v>
      </c>
      <c r="N51" s="51"/>
    </row>
    <row r="52" spans="1:14" s="52" customFormat="1" x14ac:dyDescent="0.25">
      <c r="A52" s="40" t="s">
        <v>99</v>
      </c>
      <c r="B52" s="40" t="s">
        <v>389</v>
      </c>
      <c r="C52" s="41" t="s">
        <v>100</v>
      </c>
      <c r="D52" s="42" t="str">
        <f>HYPERLINK(J52,"URL LINK")</f>
        <v>URL LINK</v>
      </c>
      <c r="E52" s="25">
        <v>1</v>
      </c>
      <c r="F52" s="43">
        <v>2.95</v>
      </c>
      <c r="G52" s="43">
        <v>10.98</v>
      </c>
      <c r="H52" s="44">
        <v>1</v>
      </c>
      <c r="I52" s="37">
        <v>186</v>
      </c>
      <c r="J52" s="42" t="s">
        <v>101</v>
      </c>
      <c r="K52" s="38"/>
      <c r="L52" s="45">
        <f>ROUND(IF(I$6=0,E52,E52*(1-I$6)),2)</f>
        <v>1</v>
      </c>
      <c r="M52" s="45">
        <f>K52*L52</f>
        <v>0</v>
      </c>
      <c r="N52" s="51"/>
    </row>
    <row r="53" spans="1:14" s="52" customFormat="1" x14ac:dyDescent="0.25">
      <c r="A53" s="48">
        <v>493</v>
      </c>
      <c r="B53" s="40" t="s">
        <v>667</v>
      </c>
      <c r="C53" s="47" t="s">
        <v>668</v>
      </c>
      <c r="D53" s="42" t="str">
        <f>HYPERLINK(J53,"URL LINK")</f>
        <v>URL LINK</v>
      </c>
      <c r="E53" s="25">
        <v>4.5</v>
      </c>
      <c r="F53" s="43">
        <v>10</v>
      </c>
      <c r="G53" s="43">
        <v>14.98</v>
      </c>
      <c r="H53" s="44">
        <v>1</v>
      </c>
      <c r="I53" s="37">
        <v>8</v>
      </c>
      <c r="J53" s="42" t="s">
        <v>669</v>
      </c>
      <c r="K53" s="38"/>
      <c r="L53" s="45">
        <f>ROUND(IF(I$6=0,E53,E53*(1-I$6)),2)</f>
        <v>4.5</v>
      </c>
      <c r="M53" s="45">
        <f>K53*L53</f>
        <v>0</v>
      </c>
      <c r="N53" s="51"/>
    </row>
    <row r="54" spans="1:14" s="52" customFormat="1" x14ac:dyDescent="0.25">
      <c r="A54" s="40" t="s">
        <v>254</v>
      </c>
      <c r="B54" s="40" t="s">
        <v>271</v>
      </c>
      <c r="C54" s="41" t="s">
        <v>287</v>
      </c>
      <c r="D54" s="42" t="str">
        <f t="shared" ref="D54:D107" si="6">HYPERLINK(J54,"URL LINK")</f>
        <v>URL LINK</v>
      </c>
      <c r="E54" s="25">
        <v>2.5</v>
      </c>
      <c r="F54" s="43">
        <v>9.9700000000000006</v>
      </c>
      <c r="G54" s="43">
        <v>16.989999999999998</v>
      </c>
      <c r="H54" s="44">
        <v>1</v>
      </c>
      <c r="I54" s="37">
        <v>8812</v>
      </c>
      <c r="J54" s="42" t="s">
        <v>371</v>
      </c>
      <c r="K54" s="38"/>
      <c r="L54" s="45">
        <f t="shared" ref="L54:L107" si="7">ROUND(IF(I$6=0,E54,E54*(1-I$6)),2)</f>
        <v>2.5</v>
      </c>
      <c r="M54" s="45">
        <f t="shared" ref="M54:M107" si="8">K54*L54</f>
        <v>0</v>
      </c>
      <c r="N54" s="51"/>
    </row>
    <row r="55" spans="1:14" s="52" customFormat="1" x14ac:dyDescent="0.25">
      <c r="A55" s="40" t="s">
        <v>257</v>
      </c>
      <c r="B55" s="40" t="s">
        <v>274</v>
      </c>
      <c r="C55" s="41" t="s">
        <v>290</v>
      </c>
      <c r="D55" s="42" t="str">
        <f t="shared" si="6"/>
        <v>URL LINK</v>
      </c>
      <c r="E55" s="25">
        <v>2.5</v>
      </c>
      <c r="F55" s="43">
        <v>8.9700000000000006</v>
      </c>
      <c r="G55" s="43">
        <v>14.99</v>
      </c>
      <c r="H55" s="44">
        <v>1</v>
      </c>
      <c r="I55" s="37">
        <v>2596</v>
      </c>
      <c r="J55" s="42" t="s">
        <v>371</v>
      </c>
      <c r="K55" s="38"/>
      <c r="L55" s="45">
        <f t="shared" si="7"/>
        <v>2.5</v>
      </c>
      <c r="M55" s="45">
        <f t="shared" si="8"/>
        <v>0</v>
      </c>
      <c r="N55" s="51"/>
    </row>
    <row r="56" spans="1:14" s="52" customFormat="1" x14ac:dyDescent="0.25">
      <c r="A56" s="40" t="s">
        <v>258</v>
      </c>
      <c r="B56" s="40" t="s">
        <v>275</v>
      </c>
      <c r="C56" s="41" t="s">
        <v>291</v>
      </c>
      <c r="D56" s="42" t="str">
        <f t="shared" si="6"/>
        <v>URL LINK</v>
      </c>
      <c r="E56" s="25">
        <v>2.5</v>
      </c>
      <c r="F56" s="43">
        <v>8.9700000000000006</v>
      </c>
      <c r="G56" s="43">
        <v>14.99</v>
      </c>
      <c r="H56" s="44">
        <v>1</v>
      </c>
      <c r="I56" s="37">
        <v>1735</v>
      </c>
      <c r="J56" s="42" t="s">
        <v>312</v>
      </c>
      <c r="K56" s="38"/>
      <c r="L56" s="45">
        <f t="shared" si="7"/>
        <v>2.5</v>
      </c>
      <c r="M56" s="45">
        <f t="shared" si="8"/>
        <v>0</v>
      </c>
      <c r="N56" s="51"/>
    </row>
    <row r="57" spans="1:14" s="52" customFormat="1" x14ac:dyDescent="0.25">
      <c r="A57" s="40" t="s">
        <v>256</v>
      </c>
      <c r="B57" s="40" t="s">
        <v>273</v>
      </c>
      <c r="C57" s="41" t="s">
        <v>289</v>
      </c>
      <c r="D57" s="42" t="str">
        <f t="shared" si="6"/>
        <v>URL LINK</v>
      </c>
      <c r="E57" s="25">
        <v>2.5</v>
      </c>
      <c r="F57" s="43">
        <v>8.9700000000000006</v>
      </c>
      <c r="G57" s="43">
        <v>14.99</v>
      </c>
      <c r="H57" s="44">
        <v>1</v>
      </c>
      <c r="I57" s="37">
        <v>3322</v>
      </c>
      <c r="J57" s="42" t="s">
        <v>371</v>
      </c>
      <c r="K57" s="38"/>
      <c r="L57" s="45">
        <f t="shared" si="7"/>
        <v>2.5</v>
      </c>
      <c r="M57" s="45">
        <f t="shared" si="8"/>
        <v>0</v>
      </c>
      <c r="N57" s="51"/>
    </row>
    <row r="58" spans="1:14" s="52" customFormat="1" x14ac:dyDescent="0.25">
      <c r="A58" s="40" t="s">
        <v>270</v>
      </c>
      <c r="B58" s="40" t="s">
        <v>286</v>
      </c>
      <c r="C58" s="41" t="s">
        <v>303</v>
      </c>
      <c r="D58" s="42" t="str">
        <f t="shared" si="6"/>
        <v>URL LINK</v>
      </c>
      <c r="E58" s="25">
        <v>2.5</v>
      </c>
      <c r="F58" s="43">
        <v>8.9700000000000006</v>
      </c>
      <c r="G58" s="43">
        <v>14.99</v>
      </c>
      <c r="H58" s="44">
        <v>1</v>
      </c>
      <c r="I58" s="37">
        <v>103</v>
      </c>
      <c r="J58" s="42" t="s">
        <v>311</v>
      </c>
      <c r="K58" s="38"/>
      <c r="L58" s="45">
        <f t="shared" si="7"/>
        <v>2.5</v>
      </c>
      <c r="M58" s="45">
        <f t="shared" si="8"/>
        <v>0</v>
      </c>
      <c r="N58" s="51"/>
    </row>
    <row r="59" spans="1:14" s="52" customFormat="1" x14ac:dyDescent="0.25">
      <c r="A59" s="40" t="s">
        <v>269</v>
      </c>
      <c r="B59" s="40" t="s">
        <v>285</v>
      </c>
      <c r="C59" s="41" t="s">
        <v>302</v>
      </c>
      <c r="D59" s="42" t="str">
        <f t="shared" si="6"/>
        <v>URL LINK</v>
      </c>
      <c r="E59" s="25">
        <v>2.5</v>
      </c>
      <c r="F59" s="43">
        <v>8.9700000000000006</v>
      </c>
      <c r="G59" s="43">
        <v>14.99</v>
      </c>
      <c r="H59" s="44">
        <v>1</v>
      </c>
      <c r="I59" s="37">
        <v>220</v>
      </c>
      <c r="J59" s="42" t="s">
        <v>312</v>
      </c>
      <c r="K59" s="38"/>
      <c r="L59" s="45">
        <f t="shared" si="7"/>
        <v>2.5</v>
      </c>
      <c r="M59" s="45">
        <f t="shared" si="8"/>
        <v>0</v>
      </c>
      <c r="N59" s="51"/>
    </row>
    <row r="60" spans="1:14" s="52" customFormat="1" x14ac:dyDescent="0.25">
      <c r="A60" s="40" t="s">
        <v>37</v>
      </c>
      <c r="B60" s="40" t="s">
        <v>38</v>
      </c>
      <c r="C60" s="41" t="s">
        <v>39</v>
      </c>
      <c r="D60" s="42" t="str">
        <f t="shared" si="6"/>
        <v>URL LINK</v>
      </c>
      <c r="E60" s="25">
        <v>125</v>
      </c>
      <c r="F60" s="43">
        <v>285</v>
      </c>
      <c r="G60" s="43">
        <v>399.99</v>
      </c>
      <c r="H60" s="44">
        <v>1</v>
      </c>
      <c r="I60" s="37">
        <v>40</v>
      </c>
      <c r="J60" s="42" t="s">
        <v>40</v>
      </c>
      <c r="K60" s="38"/>
      <c r="L60" s="45">
        <f t="shared" si="7"/>
        <v>125</v>
      </c>
      <c r="M60" s="45">
        <f t="shared" si="8"/>
        <v>0</v>
      </c>
      <c r="N60" s="51"/>
    </row>
    <row r="61" spans="1:14" s="52" customFormat="1" x14ac:dyDescent="0.25">
      <c r="A61" s="40" t="s">
        <v>263</v>
      </c>
      <c r="B61" s="40" t="s">
        <v>638</v>
      </c>
      <c r="C61" s="41" t="s">
        <v>296</v>
      </c>
      <c r="D61" s="42" t="str">
        <f t="shared" si="6"/>
        <v>URL LINK</v>
      </c>
      <c r="E61" s="25">
        <v>0.75</v>
      </c>
      <c r="F61" s="43">
        <v>1.85</v>
      </c>
      <c r="G61" s="43">
        <v>2.99</v>
      </c>
      <c r="H61" s="44">
        <v>12</v>
      </c>
      <c r="I61" s="37">
        <v>444</v>
      </c>
      <c r="J61" s="42" t="s">
        <v>370</v>
      </c>
      <c r="K61" s="38"/>
      <c r="L61" s="45">
        <f t="shared" si="7"/>
        <v>0.75</v>
      </c>
      <c r="M61" s="45">
        <f t="shared" si="8"/>
        <v>0</v>
      </c>
      <c r="N61" s="51"/>
    </row>
    <row r="62" spans="1:14" s="52" customFormat="1" x14ac:dyDescent="0.25">
      <c r="A62" s="48">
        <v>4536</v>
      </c>
      <c r="B62" s="40" t="s">
        <v>637</v>
      </c>
      <c r="C62" s="47" t="s">
        <v>639</v>
      </c>
      <c r="D62" s="42" t="str">
        <f t="shared" si="6"/>
        <v>URL LINK</v>
      </c>
      <c r="E62" s="25">
        <v>1.5</v>
      </c>
      <c r="F62" s="43">
        <v>2.5499999999999998</v>
      </c>
      <c r="G62" s="43">
        <v>5.99</v>
      </c>
      <c r="H62" s="44">
        <v>12</v>
      </c>
      <c r="I62" s="37">
        <v>4752</v>
      </c>
      <c r="J62" s="42" t="str">
        <f>'[2]2024_REP_Price_Sheet'!$L$423</f>
        <v>https://www.lotpicture.com/River's%20Edge%20Products/4536-1.jpg</v>
      </c>
      <c r="K62" s="38"/>
      <c r="L62" s="45">
        <f t="shared" si="7"/>
        <v>1.5</v>
      </c>
      <c r="M62" s="45">
        <f t="shared" si="8"/>
        <v>0</v>
      </c>
      <c r="N62" s="51"/>
    </row>
    <row r="63" spans="1:14" s="52" customFormat="1" x14ac:dyDescent="0.25">
      <c r="A63" s="48">
        <v>726</v>
      </c>
      <c r="B63" s="40" t="s">
        <v>644</v>
      </c>
      <c r="C63" s="47" t="s">
        <v>645</v>
      </c>
      <c r="D63" s="42" t="str">
        <f t="shared" si="6"/>
        <v>URL LINK</v>
      </c>
      <c r="E63" s="25">
        <v>1.5</v>
      </c>
      <c r="F63" s="43">
        <v>2.5</v>
      </c>
      <c r="G63" s="43">
        <v>4.99</v>
      </c>
      <c r="H63" s="44">
        <v>12</v>
      </c>
      <c r="I63" s="37">
        <v>383</v>
      </c>
      <c r="J63" s="42" t="str">
        <f>'[1]2023_REP_Price_Sheet'!$L$447</f>
        <v>https://cdn.shopify.com/s/files/1/0086/9430/0723/products/726.jpg?v=1591359887</v>
      </c>
      <c r="K63" s="38"/>
      <c r="L63" s="45">
        <v>1.5</v>
      </c>
      <c r="M63" s="45"/>
      <c r="N63" s="51"/>
    </row>
    <row r="64" spans="1:14" s="52" customFormat="1" x14ac:dyDescent="0.25">
      <c r="A64" s="48">
        <v>4534</v>
      </c>
      <c r="B64" s="40" t="s">
        <v>646</v>
      </c>
      <c r="C64" s="47" t="s">
        <v>647</v>
      </c>
      <c r="D64" s="42" t="str">
        <f t="shared" si="6"/>
        <v>URL LINK</v>
      </c>
      <c r="E64" s="25">
        <v>1.5</v>
      </c>
      <c r="F64" s="43">
        <v>2.5</v>
      </c>
      <c r="G64" s="43">
        <v>4.99</v>
      </c>
      <c r="H64" s="44">
        <v>12</v>
      </c>
      <c r="I64" s="37">
        <v>2364</v>
      </c>
      <c r="J64" s="42" t="str">
        <f>'[1]2023_REP_Price_Sheet'!$L$449</f>
        <v>https://www.lotpicture.com/River's%20Edge%20Products/4534.jpg</v>
      </c>
      <c r="K64" s="38"/>
      <c r="L64" s="45">
        <v>1.5</v>
      </c>
      <c r="M64" s="45"/>
      <c r="N64" s="51"/>
    </row>
    <row r="65" spans="1:14" s="52" customFormat="1" x14ac:dyDescent="0.25">
      <c r="A65" s="48">
        <v>4545</v>
      </c>
      <c r="B65" s="40" t="s">
        <v>629</v>
      </c>
      <c r="C65" s="47" t="s">
        <v>630</v>
      </c>
      <c r="D65" s="42" t="str">
        <f t="shared" si="6"/>
        <v>URL LINK</v>
      </c>
      <c r="E65" s="25">
        <v>1.75</v>
      </c>
      <c r="F65" s="43">
        <v>2.35</v>
      </c>
      <c r="G65" s="43">
        <v>4.99</v>
      </c>
      <c r="H65" s="44">
        <v>12</v>
      </c>
      <c r="I65" s="37">
        <v>3516</v>
      </c>
      <c r="J65" s="42" t="str">
        <f>'[1]2023_REP_Price_Sheet'!$L$470</f>
        <v>https://www.lotpicture.com/River's%20Edge%20Products/4545.jpg</v>
      </c>
      <c r="K65" s="38"/>
      <c r="L65" s="45">
        <f t="shared" si="7"/>
        <v>1.75</v>
      </c>
      <c r="M65" s="45">
        <f t="shared" si="8"/>
        <v>0</v>
      </c>
      <c r="N65" s="51"/>
    </row>
    <row r="66" spans="1:14" s="52" customFormat="1" x14ac:dyDescent="0.25">
      <c r="A66" s="48">
        <v>4546</v>
      </c>
      <c r="B66" s="40" t="s">
        <v>631</v>
      </c>
      <c r="C66" s="47" t="s">
        <v>632</v>
      </c>
      <c r="D66" s="42" t="str">
        <f t="shared" si="6"/>
        <v>URL LINK</v>
      </c>
      <c r="E66" s="25">
        <v>1.75</v>
      </c>
      <c r="F66" s="43">
        <v>2.35</v>
      </c>
      <c r="G66" s="43">
        <v>4.99</v>
      </c>
      <c r="H66" s="44">
        <v>12</v>
      </c>
      <c r="I66" s="37">
        <v>4224</v>
      </c>
      <c r="J66" s="42" t="str">
        <f>'[1]2023_REP_Price_Sheet'!$L$472</f>
        <v>https://www.lotpicture.com/River's%20Edge%20Products/4546.jpg</v>
      </c>
      <c r="K66" s="38"/>
      <c r="L66" s="45">
        <f t="shared" si="7"/>
        <v>1.75</v>
      </c>
      <c r="M66" s="45"/>
      <c r="N66" s="51"/>
    </row>
    <row r="67" spans="1:14" s="52" customFormat="1" x14ac:dyDescent="0.25">
      <c r="A67" s="48">
        <v>4547</v>
      </c>
      <c r="B67" s="40" t="s">
        <v>633</v>
      </c>
      <c r="C67" s="47" t="s">
        <v>636</v>
      </c>
      <c r="D67" s="42" t="str">
        <f t="shared" si="6"/>
        <v>URL LINK</v>
      </c>
      <c r="E67" s="25">
        <v>1.75</v>
      </c>
      <c r="F67" s="43">
        <v>2.35</v>
      </c>
      <c r="G67" s="43">
        <v>4.99</v>
      </c>
      <c r="H67" s="44">
        <v>12</v>
      </c>
      <c r="I67" s="37">
        <v>4896</v>
      </c>
      <c r="J67" s="42" t="str">
        <f>'[1]2023_REP_Price_Sheet'!$L$473</f>
        <v>https://www.lotpicture.com/River's%20Edge%20Products/4547.jpg</v>
      </c>
      <c r="K67" s="38"/>
      <c r="L67" s="45">
        <f t="shared" si="7"/>
        <v>1.75</v>
      </c>
      <c r="M67" s="45"/>
      <c r="N67" s="51"/>
    </row>
    <row r="68" spans="1:14" s="52" customFormat="1" x14ac:dyDescent="0.25">
      <c r="A68" s="48">
        <v>4555</v>
      </c>
      <c r="B68" s="40" t="s">
        <v>634</v>
      </c>
      <c r="C68" s="47" t="s">
        <v>635</v>
      </c>
      <c r="D68" s="42" t="str">
        <f t="shared" si="6"/>
        <v>URL LINK</v>
      </c>
      <c r="E68" s="25">
        <v>1.75</v>
      </c>
      <c r="F68" s="43">
        <v>2.35</v>
      </c>
      <c r="G68" s="43">
        <v>4.99</v>
      </c>
      <c r="H68" s="44">
        <v>12</v>
      </c>
      <c r="I68" s="37">
        <v>3396</v>
      </c>
      <c r="J68" s="42" t="str">
        <f>'[1]2023_REP_Price_Sheet'!$L$476</f>
        <v>https://www.lotpicture.com/River's%20Edge%20Products/4555.jpg</v>
      </c>
      <c r="K68" s="38"/>
      <c r="L68" s="45">
        <f t="shared" si="7"/>
        <v>1.75</v>
      </c>
      <c r="M68" s="45"/>
      <c r="N68" s="51"/>
    </row>
    <row r="69" spans="1:14" s="52" customFormat="1" x14ac:dyDescent="0.25">
      <c r="A69" s="48">
        <v>4582</v>
      </c>
      <c r="B69" s="40" t="s">
        <v>604</v>
      </c>
      <c r="C69" s="47" t="s">
        <v>605</v>
      </c>
      <c r="D69" s="42" t="str">
        <f t="shared" si="6"/>
        <v>URL LINK</v>
      </c>
      <c r="E69" s="25">
        <v>1.25</v>
      </c>
      <c r="F69" s="43">
        <v>1.85</v>
      </c>
      <c r="G69" s="43">
        <v>2.99</v>
      </c>
      <c r="H69" s="44">
        <v>12</v>
      </c>
      <c r="I69" s="37">
        <v>3600</v>
      </c>
      <c r="J69" s="42" t="str">
        <f>'[1]2023_REP_Price_Sheet'!$L$464</f>
        <v>https://www.lotpicture.com/River's%20Edge%20Products/4582.jpg</v>
      </c>
      <c r="K69" s="38"/>
      <c r="L69" s="45">
        <f t="shared" si="7"/>
        <v>1.25</v>
      </c>
      <c r="M69" s="45">
        <f t="shared" si="8"/>
        <v>0</v>
      </c>
      <c r="N69" s="51"/>
    </row>
    <row r="70" spans="1:14" s="52" customFormat="1" x14ac:dyDescent="0.25">
      <c r="A70" s="48">
        <v>4581</v>
      </c>
      <c r="B70" s="40" t="s">
        <v>602</v>
      </c>
      <c r="C70" s="47" t="s">
        <v>603</v>
      </c>
      <c r="D70" s="42" t="str">
        <f t="shared" si="6"/>
        <v>URL LINK</v>
      </c>
      <c r="E70" s="25">
        <v>1.25</v>
      </c>
      <c r="F70" s="43">
        <v>1.85</v>
      </c>
      <c r="G70" s="43">
        <v>2.99</v>
      </c>
      <c r="H70" s="44">
        <v>12</v>
      </c>
      <c r="I70" s="37">
        <v>3600</v>
      </c>
      <c r="J70" s="42" t="str">
        <f>'[1]2023_REP_Price_Sheet'!$L$465</f>
        <v>https://www.lotpicture.com/River's%20Edge%20Products/4581.jpg</v>
      </c>
      <c r="K70" s="38"/>
      <c r="L70" s="45">
        <f t="shared" si="7"/>
        <v>1.25</v>
      </c>
      <c r="M70" s="45">
        <f t="shared" si="8"/>
        <v>0</v>
      </c>
      <c r="N70" s="51"/>
    </row>
    <row r="71" spans="1:14" s="52" customFormat="1" x14ac:dyDescent="0.25">
      <c r="A71" s="48">
        <v>4580</v>
      </c>
      <c r="B71" s="40" t="s">
        <v>599</v>
      </c>
      <c r="C71" s="47" t="s">
        <v>598</v>
      </c>
      <c r="D71" s="42" t="str">
        <f t="shared" si="6"/>
        <v>URL LINK</v>
      </c>
      <c r="E71" s="25">
        <v>1.25</v>
      </c>
      <c r="F71" s="43">
        <v>1.85</v>
      </c>
      <c r="G71" s="43">
        <v>2.99</v>
      </c>
      <c r="H71" s="44">
        <v>12</v>
      </c>
      <c r="I71" s="37">
        <v>2676</v>
      </c>
      <c r="J71" s="42" t="str">
        <f>'[1]2023_REP_Price_Sheet'!$L$466</f>
        <v>https://www.lotpicture.com/River's%20Edge%20Products/4580.jpg</v>
      </c>
      <c r="K71" s="38"/>
      <c r="L71" s="45">
        <f t="shared" si="7"/>
        <v>1.25</v>
      </c>
      <c r="M71" s="45">
        <f t="shared" si="8"/>
        <v>0</v>
      </c>
      <c r="N71" s="51"/>
    </row>
    <row r="72" spans="1:14" s="52" customFormat="1" x14ac:dyDescent="0.25">
      <c r="A72" s="48">
        <v>4579</v>
      </c>
      <c r="B72" s="40" t="s">
        <v>600</v>
      </c>
      <c r="C72" s="47" t="s">
        <v>601</v>
      </c>
      <c r="D72" s="42" t="str">
        <f t="shared" si="6"/>
        <v>URL LINK</v>
      </c>
      <c r="E72" s="25">
        <v>1.25</v>
      </c>
      <c r="F72" s="43">
        <v>1.85</v>
      </c>
      <c r="G72" s="43">
        <v>2.99</v>
      </c>
      <c r="H72" s="44">
        <v>12</v>
      </c>
      <c r="I72" s="37">
        <v>2688</v>
      </c>
      <c r="J72" s="42" t="str">
        <f>'[1]2023_REP_Price_Sheet'!$L$460</f>
        <v>https://www.lotpicture.com/River's%20Edge%20Products/4579.jpg</v>
      </c>
      <c r="K72" s="38"/>
      <c r="L72" s="45">
        <f t="shared" si="7"/>
        <v>1.25</v>
      </c>
      <c r="M72" s="45"/>
      <c r="N72" s="51"/>
    </row>
    <row r="73" spans="1:14" s="52" customFormat="1" x14ac:dyDescent="0.25">
      <c r="A73" s="48">
        <v>4540</v>
      </c>
      <c r="B73" s="40" t="s">
        <v>606</v>
      </c>
      <c r="C73" s="47" t="s">
        <v>607</v>
      </c>
      <c r="D73" s="42" t="str">
        <f t="shared" si="6"/>
        <v>URL LINK</v>
      </c>
      <c r="E73" s="25">
        <v>1.25</v>
      </c>
      <c r="F73" s="43">
        <v>1.85</v>
      </c>
      <c r="G73" s="43">
        <v>2.99</v>
      </c>
      <c r="H73" s="44">
        <v>12</v>
      </c>
      <c r="I73" s="37">
        <v>1872</v>
      </c>
      <c r="J73" s="42" t="str">
        <f>'[1]2023_REP_Price_Sheet'!$L$454</f>
        <v>https://www.lotpicture.com/River's%20Edge%20Products/4540I.jpg</v>
      </c>
      <c r="K73" s="38"/>
      <c r="L73" s="45">
        <f t="shared" si="7"/>
        <v>1.25</v>
      </c>
      <c r="M73" s="45"/>
      <c r="N73" s="51"/>
    </row>
    <row r="74" spans="1:14" s="52" customFormat="1" x14ac:dyDescent="0.25">
      <c r="A74" s="48">
        <v>4553</v>
      </c>
      <c r="B74" s="40" t="s">
        <v>609</v>
      </c>
      <c r="C74" s="47" t="s">
        <v>608</v>
      </c>
      <c r="D74" s="42" t="str">
        <f t="shared" si="6"/>
        <v>URL LINK</v>
      </c>
      <c r="E74" s="25">
        <v>1.25</v>
      </c>
      <c r="F74" s="43">
        <v>1.85</v>
      </c>
      <c r="G74" s="43">
        <v>2.99</v>
      </c>
      <c r="H74" s="44">
        <v>12</v>
      </c>
      <c r="I74" s="37">
        <v>2424</v>
      </c>
      <c r="J74" s="42" t="str">
        <f>'[1]2023_REP_Price_Sheet'!$L$458</f>
        <v>https://www.lotpicture.com/River's%20Edge%20Products/4553.jpg</v>
      </c>
      <c r="K74" s="38"/>
      <c r="L74" s="45">
        <f t="shared" si="7"/>
        <v>1.25</v>
      </c>
      <c r="M74" s="45"/>
      <c r="N74" s="51"/>
    </row>
    <row r="75" spans="1:14" s="52" customFormat="1" x14ac:dyDescent="0.25">
      <c r="A75" s="48">
        <v>4537</v>
      </c>
      <c r="B75" s="40" t="s">
        <v>615</v>
      </c>
      <c r="C75" s="47" t="s">
        <v>614</v>
      </c>
      <c r="D75" s="42" t="str">
        <f t="shared" si="6"/>
        <v>URL LINK</v>
      </c>
      <c r="E75" s="25">
        <v>1.25</v>
      </c>
      <c r="F75" s="43">
        <v>1.85</v>
      </c>
      <c r="G75" s="43">
        <v>2.99</v>
      </c>
      <c r="H75" s="44">
        <v>12</v>
      </c>
      <c r="I75" s="37">
        <v>1800</v>
      </c>
      <c r="J75" s="42" t="str">
        <f>'[1]2023_REP_Price_Sheet'!$L$461</f>
        <v>https://www.lotpicture.com/River's%20Edge%20Products/4537.jpg</v>
      </c>
      <c r="K75" s="38"/>
      <c r="L75" s="45">
        <f t="shared" si="7"/>
        <v>1.25</v>
      </c>
      <c r="M75" s="45"/>
      <c r="N75" s="51"/>
    </row>
    <row r="76" spans="1:14" s="52" customFormat="1" x14ac:dyDescent="0.25">
      <c r="A76" s="48">
        <v>4543</v>
      </c>
      <c r="B76" s="40" t="s">
        <v>616</v>
      </c>
      <c r="C76" s="47" t="s">
        <v>617</v>
      </c>
      <c r="D76" s="42" t="str">
        <f t="shared" si="6"/>
        <v>URL LINK</v>
      </c>
      <c r="E76" s="25">
        <v>1.25</v>
      </c>
      <c r="F76" s="43">
        <v>1.85</v>
      </c>
      <c r="G76" s="43">
        <v>2.99</v>
      </c>
      <c r="H76" s="44">
        <v>12</v>
      </c>
      <c r="I76" s="37">
        <v>1512</v>
      </c>
      <c r="J76" s="42" t="str">
        <f>'[1]2023_REP_Price_Sheet'!$L$462</f>
        <v>https://www.lotpicture.com/River's%20Edge%20Products/4543.jpg</v>
      </c>
      <c r="K76" s="38"/>
      <c r="L76" s="45">
        <f t="shared" si="7"/>
        <v>1.25</v>
      </c>
      <c r="M76" s="45"/>
      <c r="N76" s="51"/>
    </row>
    <row r="77" spans="1:14" s="52" customFormat="1" x14ac:dyDescent="0.25">
      <c r="A77" s="48">
        <v>400</v>
      </c>
      <c r="B77" s="40" t="s">
        <v>611</v>
      </c>
      <c r="C77" s="47" t="s">
        <v>612</v>
      </c>
      <c r="D77" s="42" t="str">
        <f t="shared" si="6"/>
        <v>URL LINK</v>
      </c>
      <c r="E77" s="25">
        <v>1.25</v>
      </c>
      <c r="F77" s="43">
        <v>1.85</v>
      </c>
      <c r="G77" s="43">
        <v>2.99</v>
      </c>
      <c r="H77" s="44">
        <v>12</v>
      </c>
      <c r="I77" s="37">
        <v>7783</v>
      </c>
      <c r="J77" s="42" t="str">
        <f>'[1]2023_REP_Price_Sheet'!$L$456</f>
        <v>https://cdn.shopify.com/s/files/1/0086/9430/0723/products/400_8367645a-f453-4de4-acee-1afb1f6df084.jpg?v=1591359943</v>
      </c>
      <c r="K77" s="38"/>
      <c r="L77" s="45">
        <f t="shared" si="7"/>
        <v>1.25</v>
      </c>
      <c r="M77" s="45"/>
      <c r="N77" s="51"/>
    </row>
    <row r="78" spans="1:14" s="52" customFormat="1" x14ac:dyDescent="0.25">
      <c r="A78" s="48">
        <v>401</v>
      </c>
      <c r="B78" s="40" t="s">
        <v>610</v>
      </c>
      <c r="C78" s="47" t="s">
        <v>613</v>
      </c>
      <c r="D78" s="42" t="str">
        <f t="shared" si="6"/>
        <v>URL LINK</v>
      </c>
      <c r="E78" s="25">
        <v>1.25</v>
      </c>
      <c r="F78" s="43">
        <v>1.85</v>
      </c>
      <c r="G78" s="43">
        <v>2.99</v>
      </c>
      <c r="H78" s="44">
        <v>12</v>
      </c>
      <c r="I78" s="37">
        <v>312</v>
      </c>
      <c r="J78" s="42" t="str">
        <f>'[1]2023_REP_Price_Sheet'!$L$455</f>
        <v>https://cdn.shopify.com/s/files/1/0086/9430/0723/products/401.jpg?v=1591359953</v>
      </c>
      <c r="K78" s="38"/>
      <c r="L78" s="45">
        <f t="shared" si="7"/>
        <v>1.25</v>
      </c>
      <c r="M78" s="45"/>
      <c r="N78" s="51"/>
    </row>
    <row r="79" spans="1:14" s="52" customFormat="1" x14ac:dyDescent="0.25">
      <c r="A79" s="40" t="s">
        <v>260</v>
      </c>
      <c r="B79" s="40" t="s">
        <v>277</v>
      </c>
      <c r="C79" s="41" t="s">
        <v>293</v>
      </c>
      <c r="D79" s="42" t="str">
        <f t="shared" si="6"/>
        <v>URL LINK</v>
      </c>
      <c r="E79" s="25">
        <v>0.5</v>
      </c>
      <c r="F79" s="43">
        <v>1.85</v>
      </c>
      <c r="G79" s="43">
        <v>2.99</v>
      </c>
      <c r="H79" s="44">
        <v>12</v>
      </c>
      <c r="I79" s="37">
        <v>12</v>
      </c>
      <c r="J79" s="42" t="s">
        <v>313</v>
      </c>
      <c r="K79" s="38"/>
      <c r="L79" s="45">
        <f t="shared" si="7"/>
        <v>0.5</v>
      </c>
      <c r="M79" s="45">
        <f t="shared" si="8"/>
        <v>0</v>
      </c>
      <c r="N79" s="51"/>
    </row>
    <row r="80" spans="1:14" s="52" customFormat="1" x14ac:dyDescent="0.25">
      <c r="A80" s="40" t="s">
        <v>169</v>
      </c>
      <c r="B80" s="40" t="s">
        <v>374</v>
      </c>
      <c r="C80" s="41" t="s">
        <v>191</v>
      </c>
      <c r="D80" s="42" t="str">
        <f t="shared" si="6"/>
        <v>URL LINK</v>
      </c>
      <c r="E80" s="25">
        <v>0.5</v>
      </c>
      <c r="F80" s="43">
        <v>1.85</v>
      </c>
      <c r="G80" s="43">
        <v>2.99</v>
      </c>
      <c r="H80" s="44">
        <v>12</v>
      </c>
      <c r="I80" s="37">
        <v>132</v>
      </c>
      <c r="J80" s="42" t="s">
        <v>195</v>
      </c>
      <c r="K80" s="38"/>
      <c r="L80" s="45">
        <f t="shared" si="7"/>
        <v>0.5</v>
      </c>
      <c r="M80" s="45">
        <f t="shared" si="8"/>
        <v>0</v>
      </c>
      <c r="N80" s="51"/>
    </row>
    <row r="81" spans="1:14" s="52" customFormat="1" x14ac:dyDescent="0.25">
      <c r="A81" s="40" t="s">
        <v>41</v>
      </c>
      <c r="B81" s="40" t="s">
        <v>42</v>
      </c>
      <c r="C81" s="41" t="s">
        <v>43</v>
      </c>
      <c r="D81" s="42" t="str">
        <f t="shared" si="6"/>
        <v>URL LINK</v>
      </c>
      <c r="E81" s="25">
        <v>0.5</v>
      </c>
      <c r="F81" s="43">
        <v>1.85</v>
      </c>
      <c r="G81" s="43">
        <v>2.99</v>
      </c>
      <c r="H81" s="44">
        <v>12</v>
      </c>
      <c r="I81" s="37">
        <v>1530</v>
      </c>
      <c r="J81" s="42" t="s">
        <v>44</v>
      </c>
      <c r="K81" s="38"/>
      <c r="L81" s="45">
        <f t="shared" si="7"/>
        <v>0.5</v>
      </c>
      <c r="M81" s="45">
        <f t="shared" si="8"/>
        <v>0</v>
      </c>
      <c r="N81" s="51"/>
    </row>
    <row r="82" spans="1:14" s="52" customFormat="1" x14ac:dyDescent="0.25">
      <c r="A82" s="48">
        <v>370</v>
      </c>
      <c r="B82" s="40" t="s">
        <v>618</v>
      </c>
      <c r="C82" s="47" t="s">
        <v>619</v>
      </c>
      <c r="D82" s="42" t="str">
        <f t="shared" si="6"/>
        <v>URL LINK</v>
      </c>
      <c r="E82" s="25">
        <v>0.5</v>
      </c>
      <c r="F82" s="43">
        <v>1.85</v>
      </c>
      <c r="G82" s="43">
        <v>2.99</v>
      </c>
      <c r="H82" s="44">
        <v>12</v>
      </c>
      <c r="I82" s="37">
        <v>3564</v>
      </c>
      <c r="J82" s="42" t="str">
        <f>'[1]2023_REP_Price_Sheet'!$L$452</f>
        <v>https://cdn.shopify.com/s/files/1/0086/9430/0723/products/370.jpg?v=1591796048</v>
      </c>
      <c r="K82" s="38"/>
      <c r="L82" s="45">
        <f t="shared" si="7"/>
        <v>0.5</v>
      </c>
      <c r="M82" s="45"/>
      <c r="N82" s="51"/>
    </row>
    <row r="83" spans="1:14" s="52" customFormat="1" x14ac:dyDescent="0.25">
      <c r="A83" s="40" t="s">
        <v>261</v>
      </c>
      <c r="B83" s="40" t="s">
        <v>278</v>
      </c>
      <c r="C83" s="41" t="s">
        <v>294</v>
      </c>
      <c r="D83" s="42" t="str">
        <f t="shared" si="6"/>
        <v>URL LINK</v>
      </c>
      <c r="E83" s="25">
        <v>0.75</v>
      </c>
      <c r="F83" s="43">
        <v>2.35</v>
      </c>
      <c r="G83" s="43">
        <v>3.99</v>
      </c>
      <c r="H83" s="44">
        <v>12</v>
      </c>
      <c r="I83" s="37">
        <v>370</v>
      </c>
      <c r="J83" s="42" t="s">
        <v>369</v>
      </c>
      <c r="K83" s="38"/>
      <c r="L83" s="45">
        <f t="shared" si="7"/>
        <v>0.75</v>
      </c>
      <c r="M83" s="45">
        <f t="shared" si="8"/>
        <v>0</v>
      </c>
      <c r="N83" s="51"/>
    </row>
    <row r="84" spans="1:14" s="52" customFormat="1" x14ac:dyDescent="0.25">
      <c r="A84" s="40" t="s">
        <v>213</v>
      </c>
      <c r="B84" s="40" t="s">
        <v>214</v>
      </c>
      <c r="C84" s="41" t="s">
        <v>215</v>
      </c>
      <c r="D84" s="42" t="str">
        <f t="shared" si="6"/>
        <v>URL LINK</v>
      </c>
      <c r="E84" s="25">
        <v>0.75</v>
      </c>
      <c r="F84" s="43">
        <v>2.15</v>
      </c>
      <c r="G84" s="43">
        <v>3.99</v>
      </c>
      <c r="H84" s="44">
        <v>24</v>
      </c>
      <c r="I84" s="37">
        <v>3888</v>
      </c>
      <c r="J84" s="42" t="s">
        <v>245</v>
      </c>
      <c r="K84" s="38"/>
      <c r="L84" s="45">
        <f t="shared" si="7"/>
        <v>0.75</v>
      </c>
      <c r="M84" s="45">
        <f t="shared" si="8"/>
        <v>0</v>
      </c>
      <c r="N84" s="51"/>
    </row>
    <row r="85" spans="1:14" s="52" customFormat="1" ht="12" customHeight="1" x14ac:dyDescent="0.25">
      <c r="A85" s="46" t="s">
        <v>571</v>
      </c>
      <c r="B85" s="54" t="s">
        <v>572</v>
      </c>
      <c r="C85" s="41" t="s">
        <v>573</v>
      </c>
      <c r="D85" s="42" t="str">
        <f t="shared" si="6"/>
        <v>URL LINK</v>
      </c>
      <c r="E85" s="25">
        <v>1.75</v>
      </c>
      <c r="F85" s="43">
        <v>3.25</v>
      </c>
      <c r="G85" s="43">
        <v>6.99</v>
      </c>
      <c r="H85" s="44">
        <v>36</v>
      </c>
      <c r="I85" s="37">
        <v>2442</v>
      </c>
      <c r="J85" s="55" t="s">
        <v>574</v>
      </c>
      <c r="K85" s="38"/>
      <c r="L85" s="45">
        <f t="shared" si="7"/>
        <v>1.75</v>
      </c>
      <c r="M85" s="45">
        <f t="shared" si="8"/>
        <v>0</v>
      </c>
      <c r="N85" s="51"/>
    </row>
    <row r="86" spans="1:14" s="52" customFormat="1" x14ac:dyDescent="0.25">
      <c r="A86" s="40" t="s">
        <v>575</v>
      </c>
      <c r="B86" s="54" t="s">
        <v>577</v>
      </c>
      <c r="C86" s="41" t="s">
        <v>576</v>
      </c>
      <c r="D86" s="42" t="str">
        <f t="shared" si="6"/>
        <v>URL LINK</v>
      </c>
      <c r="E86" s="25">
        <v>1</v>
      </c>
      <c r="F86" s="43">
        <v>2.15</v>
      </c>
      <c r="G86" s="43">
        <v>4.49</v>
      </c>
      <c r="H86" s="44">
        <v>36</v>
      </c>
      <c r="I86" s="37">
        <v>22428</v>
      </c>
      <c r="J86" s="55" t="s">
        <v>578</v>
      </c>
      <c r="K86" s="38"/>
      <c r="L86" s="45">
        <f t="shared" si="7"/>
        <v>1</v>
      </c>
      <c r="M86" s="45">
        <f t="shared" si="8"/>
        <v>0</v>
      </c>
      <c r="N86" s="51"/>
    </row>
    <row r="87" spans="1:14" s="52" customFormat="1" x14ac:dyDescent="0.25">
      <c r="A87" s="48">
        <v>4527</v>
      </c>
      <c r="B87" s="54" t="s">
        <v>648</v>
      </c>
      <c r="C87" s="47" t="s">
        <v>649</v>
      </c>
      <c r="D87" s="42" t="str">
        <f t="shared" si="6"/>
        <v>URL LINK</v>
      </c>
      <c r="E87" s="25">
        <v>2.5</v>
      </c>
      <c r="F87" s="43">
        <v>3.25</v>
      </c>
      <c r="G87" s="43">
        <v>6.99</v>
      </c>
      <c r="H87" s="44">
        <v>36</v>
      </c>
      <c r="I87" s="37">
        <v>431</v>
      </c>
      <c r="J87" s="55" t="str">
        <f>'[1]2023_REP_Price_Sheet'!$L$481</f>
        <v>https://cdn.shopify.com/s/files/1/0086/9430/0723/products/4527.jpg?v=1571639424</v>
      </c>
      <c r="K87" s="38"/>
      <c r="L87" s="45">
        <v>2.5</v>
      </c>
      <c r="M87" s="45"/>
      <c r="N87" s="51"/>
    </row>
    <row r="88" spans="1:14" s="52" customFormat="1" x14ac:dyDescent="0.25">
      <c r="A88" s="48">
        <v>4525</v>
      </c>
      <c r="B88" s="54" t="s">
        <v>651</v>
      </c>
      <c r="C88" s="47" t="s">
        <v>650</v>
      </c>
      <c r="D88" s="42" t="str">
        <f t="shared" si="6"/>
        <v>URL LINK</v>
      </c>
      <c r="E88" s="25">
        <v>2.5</v>
      </c>
      <c r="F88" s="43">
        <v>3.25</v>
      </c>
      <c r="G88" s="43">
        <v>6.99</v>
      </c>
      <c r="H88" s="44">
        <v>36</v>
      </c>
      <c r="I88" s="37">
        <v>720</v>
      </c>
      <c r="J88" s="55" t="str">
        <f>'[1]2023_REP_Price_Sheet'!$L$482</f>
        <v>https://cdn.shopify.com/s/files/1/0086/9430/0723/products/4525_2e4158d4-28d2-4793-b8cd-7175afcfe0cb.jpg?v=1571640057</v>
      </c>
      <c r="K88" s="38"/>
      <c r="L88" s="45">
        <v>2.5</v>
      </c>
      <c r="M88" s="45"/>
      <c r="N88" s="51"/>
    </row>
    <row r="89" spans="1:14" s="52" customFormat="1" x14ac:dyDescent="0.25">
      <c r="A89" s="48">
        <v>4524</v>
      </c>
      <c r="B89" s="54" t="s">
        <v>652</v>
      </c>
      <c r="C89" s="47" t="s">
        <v>653</v>
      </c>
      <c r="D89" s="42" t="str">
        <f t="shared" si="6"/>
        <v>URL LINK</v>
      </c>
      <c r="E89" s="25">
        <v>2.5</v>
      </c>
      <c r="F89" s="43">
        <v>3.25</v>
      </c>
      <c r="G89" s="43">
        <v>6.99</v>
      </c>
      <c r="H89" s="44">
        <v>36</v>
      </c>
      <c r="I89" s="37">
        <v>1332</v>
      </c>
      <c r="J89" s="55" t="str">
        <f>'[1]2023_REP_Price_Sheet'!$L$483</f>
        <v>https://cdn.shopify.com/s/files/1/0086/9430/0723/products/4524_26fb178c-42ef-49f5-b010-ed623952165e.jpg?v=1571640093</v>
      </c>
      <c r="K89" s="38"/>
      <c r="L89" s="45">
        <v>2.5</v>
      </c>
      <c r="M89" s="45"/>
      <c r="N89" s="51"/>
    </row>
    <row r="90" spans="1:14" s="52" customFormat="1" x14ac:dyDescent="0.25">
      <c r="A90" s="40" t="s">
        <v>45</v>
      </c>
      <c r="B90" s="40" t="s">
        <v>579</v>
      </c>
      <c r="C90" s="41" t="s">
        <v>46</v>
      </c>
      <c r="D90" s="42" t="str">
        <f t="shared" si="6"/>
        <v>URL LINK</v>
      </c>
      <c r="E90" s="25">
        <v>3.5</v>
      </c>
      <c r="F90" s="43">
        <v>9.9499999999999993</v>
      </c>
      <c r="G90" s="43">
        <v>19.98</v>
      </c>
      <c r="H90" s="44">
        <v>1</v>
      </c>
      <c r="I90" s="37">
        <v>353</v>
      </c>
      <c r="J90" s="42" t="s">
        <v>376</v>
      </c>
      <c r="K90" s="38"/>
      <c r="L90" s="45">
        <f t="shared" si="7"/>
        <v>3.5</v>
      </c>
      <c r="M90" s="45">
        <f t="shared" si="8"/>
        <v>0</v>
      </c>
      <c r="N90" s="51"/>
    </row>
    <row r="91" spans="1:14" s="52" customFormat="1" x14ac:dyDescent="0.25">
      <c r="A91" s="48">
        <v>1755</v>
      </c>
      <c r="B91" s="40" t="s">
        <v>676</v>
      </c>
      <c r="C91" s="47" t="s">
        <v>675</v>
      </c>
      <c r="D91" s="42" t="str">
        <f t="shared" si="6"/>
        <v>URL LINK</v>
      </c>
      <c r="E91" s="25">
        <v>3.5</v>
      </c>
      <c r="F91" s="43">
        <v>9.9499999999999993</v>
      </c>
      <c r="G91" s="43">
        <v>19.98</v>
      </c>
      <c r="H91" s="44">
        <v>1</v>
      </c>
      <c r="I91" s="37">
        <v>4</v>
      </c>
      <c r="J91" s="36" t="s">
        <v>677</v>
      </c>
      <c r="K91" s="38"/>
      <c r="L91" s="45">
        <f t="shared" si="7"/>
        <v>3.5</v>
      </c>
      <c r="M91" s="45"/>
      <c r="N91" s="51"/>
    </row>
    <row r="92" spans="1:14" s="52" customFormat="1" x14ac:dyDescent="0.25">
      <c r="A92" s="40" t="s">
        <v>47</v>
      </c>
      <c r="B92" s="40" t="s">
        <v>48</v>
      </c>
      <c r="C92" s="41" t="s">
        <v>49</v>
      </c>
      <c r="D92" s="42" t="str">
        <f t="shared" si="6"/>
        <v>URL LINK</v>
      </c>
      <c r="E92" s="25">
        <v>5</v>
      </c>
      <c r="F92" s="43">
        <v>16.28</v>
      </c>
      <c r="G92" s="43">
        <v>34.99</v>
      </c>
      <c r="H92" s="44">
        <v>1</v>
      </c>
      <c r="I92" s="37">
        <v>244</v>
      </c>
      <c r="J92" s="42" t="s">
        <v>50</v>
      </c>
      <c r="K92" s="38"/>
      <c r="L92" s="45">
        <f t="shared" si="7"/>
        <v>5</v>
      </c>
      <c r="M92" s="45">
        <f t="shared" si="8"/>
        <v>0</v>
      </c>
      <c r="N92" s="51"/>
    </row>
    <row r="93" spans="1:14" s="52" customFormat="1" x14ac:dyDescent="0.25">
      <c r="A93" s="40" t="s">
        <v>148</v>
      </c>
      <c r="B93" s="40" t="s">
        <v>153</v>
      </c>
      <c r="C93" s="41" t="s">
        <v>158</v>
      </c>
      <c r="D93" s="42" t="str">
        <f t="shared" si="6"/>
        <v>URL LINK</v>
      </c>
      <c r="E93" s="25">
        <v>5</v>
      </c>
      <c r="F93" s="43">
        <v>16.28</v>
      </c>
      <c r="G93" s="43">
        <v>34.99</v>
      </c>
      <c r="H93" s="44">
        <v>1</v>
      </c>
      <c r="I93" s="37">
        <v>227</v>
      </c>
      <c r="J93" s="42" t="s">
        <v>164</v>
      </c>
      <c r="K93" s="38"/>
      <c r="L93" s="45">
        <f t="shared" si="7"/>
        <v>5</v>
      </c>
      <c r="M93" s="45">
        <f t="shared" si="8"/>
        <v>0</v>
      </c>
      <c r="N93" s="51"/>
    </row>
    <row r="94" spans="1:14" s="52" customFormat="1" x14ac:dyDescent="0.25">
      <c r="A94" s="40" t="s">
        <v>657</v>
      </c>
      <c r="B94" s="40" t="s">
        <v>658</v>
      </c>
      <c r="C94" s="47" t="s">
        <v>659</v>
      </c>
      <c r="D94" s="42" t="str">
        <f t="shared" si="6"/>
        <v>URL LINK</v>
      </c>
      <c r="E94" s="25">
        <v>5</v>
      </c>
      <c r="F94" s="43">
        <v>9.9499999999999993</v>
      </c>
      <c r="G94" s="43">
        <v>29.95</v>
      </c>
      <c r="H94" s="44">
        <v>1</v>
      </c>
      <c r="I94" s="37">
        <v>14</v>
      </c>
      <c r="J94" s="36" t="s">
        <v>660</v>
      </c>
      <c r="K94" s="38"/>
      <c r="L94" s="45">
        <f t="shared" si="7"/>
        <v>5</v>
      </c>
      <c r="M94" s="45"/>
      <c r="N94" s="51"/>
    </row>
    <row r="95" spans="1:14" s="52" customFormat="1" ht="13.5" x14ac:dyDescent="0.25">
      <c r="A95" s="48">
        <v>1961</v>
      </c>
      <c r="B95" s="40" t="s">
        <v>583</v>
      </c>
      <c r="C95" s="47" t="s">
        <v>584</v>
      </c>
      <c r="D95" s="42" t="str">
        <f t="shared" si="6"/>
        <v>URL LINK</v>
      </c>
      <c r="E95" s="25">
        <v>12</v>
      </c>
      <c r="F95" s="43">
        <v>21.5</v>
      </c>
      <c r="G95" s="43">
        <v>39.979999999999997</v>
      </c>
      <c r="H95" s="44">
        <v>1</v>
      </c>
      <c r="I95" s="37">
        <v>2</v>
      </c>
      <c r="J95" s="53" t="s">
        <v>642</v>
      </c>
      <c r="K95" s="38"/>
      <c r="L95" s="45">
        <f t="shared" si="7"/>
        <v>12</v>
      </c>
      <c r="M95" s="45">
        <f t="shared" si="8"/>
        <v>0</v>
      </c>
      <c r="N95" s="51"/>
    </row>
    <row r="96" spans="1:14" s="52" customFormat="1" x14ac:dyDescent="0.25">
      <c r="A96" s="40" t="s">
        <v>51</v>
      </c>
      <c r="B96" s="40" t="s">
        <v>175</v>
      </c>
      <c r="C96" s="41" t="s">
        <v>52</v>
      </c>
      <c r="D96" s="42" t="str">
        <f t="shared" si="6"/>
        <v>URL LINK</v>
      </c>
      <c r="E96" s="25">
        <v>1.95</v>
      </c>
      <c r="F96" s="43">
        <v>5.9</v>
      </c>
      <c r="G96" s="43">
        <v>9.99</v>
      </c>
      <c r="H96" s="44">
        <v>1</v>
      </c>
      <c r="I96" s="37">
        <v>638</v>
      </c>
      <c r="J96" s="42" t="s">
        <v>53</v>
      </c>
      <c r="K96" s="38"/>
      <c r="L96" s="45">
        <f t="shared" si="7"/>
        <v>1.95</v>
      </c>
      <c r="M96" s="45">
        <f t="shared" si="8"/>
        <v>0</v>
      </c>
      <c r="N96" s="51"/>
    </row>
    <row r="97" spans="1:14" s="52" customFormat="1" x14ac:dyDescent="0.25">
      <c r="A97" s="40" t="s">
        <v>54</v>
      </c>
      <c r="B97" s="40" t="s">
        <v>176</v>
      </c>
      <c r="C97" s="41" t="s">
        <v>55</v>
      </c>
      <c r="D97" s="42" t="str">
        <f t="shared" si="6"/>
        <v>URL LINK</v>
      </c>
      <c r="E97" s="25">
        <v>1.95</v>
      </c>
      <c r="F97" s="43">
        <v>5.9</v>
      </c>
      <c r="G97" s="43">
        <v>9.99</v>
      </c>
      <c r="H97" s="44">
        <v>1</v>
      </c>
      <c r="I97" s="37">
        <v>262</v>
      </c>
      <c r="J97" s="42" t="s">
        <v>56</v>
      </c>
      <c r="K97" s="38"/>
      <c r="L97" s="45">
        <f t="shared" si="7"/>
        <v>1.95</v>
      </c>
      <c r="M97" s="45">
        <f t="shared" si="8"/>
        <v>0</v>
      </c>
      <c r="N97" s="51"/>
    </row>
    <row r="98" spans="1:14" s="52" customFormat="1" x14ac:dyDescent="0.25">
      <c r="A98" s="40" t="s">
        <v>57</v>
      </c>
      <c r="B98" s="40" t="s">
        <v>58</v>
      </c>
      <c r="C98" s="41" t="s">
        <v>59</v>
      </c>
      <c r="D98" s="42" t="str">
        <f t="shared" si="6"/>
        <v>URL LINK</v>
      </c>
      <c r="E98" s="25">
        <v>1.95</v>
      </c>
      <c r="F98" s="43">
        <v>5.9</v>
      </c>
      <c r="G98" s="43">
        <v>9.99</v>
      </c>
      <c r="H98" s="44">
        <v>1</v>
      </c>
      <c r="I98" s="37">
        <v>95</v>
      </c>
      <c r="J98" s="42" t="s">
        <v>60</v>
      </c>
      <c r="K98" s="38"/>
      <c r="L98" s="45">
        <f t="shared" si="7"/>
        <v>1.95</v>
      </c>
      <c r="M98" s="45">
        <f t="shared" si="8"/>
        <v>0</v>
      </c>
      <c r="N98" s="51"/>
    </row>
    <row r="99" spans="1:14" s="52" customFormat="1" x14ac:dyDescent="0.25">
      <c r="A99" s="40" t="s">
        <v>61</v>
      </c>
      <c r="B99" s="40" t="s">
        <v>177</v>
      </c>
      <c r="C99" s="41" t="s">
        <v>62</v>
      </c>
      <c r="D99" s="42" t="str">
        <f t="shared" si="6"/>
        <v>URL LINK</v>
      </c>
      <c r="E99" s="25">
        <v>1.95</v>
      </c>
      <c r="F99" s="43">
        <v>5.9</v>
      </c>
      <c r="G99" s="43">
        <v>9.99</v>
      </c>
      <c r="H99" s="44">
        <v>1</v>
      </c>
      <c r="I99" s="37">
        <v>78</v>
      </c>
      <c r="J99" s="42" t="s">
        <v>63</v>
      </c>
      <c r="K99" s="38"/>
      <c r="L99" s="45">
        <f t="shared" si="7"/>
        <v>1.95</v>
      </c>
      <c r="M99" s="45">
        <f t="shared" si="8"/>
        <v>0</v>
      </c>
      <c r="N99" s="51"/>
    </row>
    <row r="100" spans="1:14" s="52" customFormat="1" x14ac:dyDescent="0.25">
      <c r="A100" s="40" t="s">
        <v>64</v>
      </c>
      <c r="B100" s="40" t="s">
        <v>178</v>
      </c>
      <c r="C100" s="41" t="s">
        <v>65</v>
      </c>
      <c r="D100" s="42" t="str">
        <f t="shared" si="6"/>
        <v>URL LINK</v>
      </c>
      <c r="E100" s="25">
        <v>1.95</v>
      </c>
      <c r="F100" s="43">
        <v>5.9</v>
      </c>
      <c r="G100" s="43">
        <v>9.99</v>
      </c>
      <c r="H100" s="44">
        <v>1</v>
      </c>
      <c r="I100" s="37">
        <v>526</v>
      </c>
      <c r="J100" s="42" t="s">
        <v>66</v>
      </c>
      <c r="K100" s="38"/>
      <c r="L100" s="45">
        <f t="shared" si="7"/>
        <v>1.95</v>
      </c>
      <c r="M100" s="45">
        <f t="shared" si="8"/>
        <v>0</v>
      </c>
      <c r="N100" s="51"/>
    </row>
    <row r="101" spans="1:14" s="52" customFormat="1" x14ac:dyDescent="0.25">
      <c r="A101" s="40" t="s">
        <v>67</v>
      </c>
      <c r="B101" s="40" t="s">
        <v>68</v>
      </c>
      <c r="C101" s="41" t="s">
        <v>69</v>
      </c>
      <c r="D101" s="42" t="str">
        <f t="shared" si="6"/>
        <v>URL LINK</v>
      </c>
      <c r="E101" s="25">
        <v>1.95</v>
      </c>
      <c r="F101" s="43">
        <v>5.9</v>
      </c>
      <c r="G101" s="43">
        <v>9.99</v>
      </c>
      <c r="H101" s="44">
        <v>1</v>
      </c>
      <c r="I101" s="37">
        <v>379</v>
      </c>
      <c r="J101" s="42" t="s">
        <v>70</v>
      </c>
      <c r="K101" s="38"/>
      <c r="L101" s="45">
        <f t="shared" si="7"/>
        <v>1.95</v>
      </c>
      <c r="M101" s="45">
        <f t="shared" si="8"/>
        <v>0</v>
      </c>
      <c r="N101" s="51"/>
    </row>
    <row r="102" spans="1:14" s="52" customFormat="1" x14ac:dyDescent="0.25">
      <c r="A102" s="40" t="s">
        <v>326</v>
      </c>
      <c r="B102" s="40" t="s">
        <v>342</v>
      </c>
      <c r="C102" s="41" t="s">
        <v>358</v>
      </c>
      <c r="D102" s="42" t="str">
        <f t="shared" si="6"/>
        <v>URL LINK</v>
      </c>
      <c r="E102" s="25">
        <v>1.95</v>
      </c>
      <c r="F102" s="43">
        <v>5.9</v>
      </c>
      <c r="G102" s="43">
        <v>9.99</v>
      </c>
      <c r="H102" s="44">
        <v>1</v>
      </c>
      <c r="I102" s="37">
        <v>21</v>
      </c>
      <c r="J102" s="42" t="s">
        <v>368</v>
      </c>
      <c r="K102" s="38"/>
      <c r="L102" s="45">
        <f t="shared" si="7"/>
        <v>1.95</v>
      </c>
      <c r="M102" s="45">
        <f t="shared" si="8"/>
        <v>0</v>
      </c>
      <c r="N102" s="51"/>
    </row>
    <row r="103" spans="1:14" s="52" customFormat="1" x14ac:dyDescent="0.25">
      <c r="A103" s="40" t="s">
        <v>71</v>
      </c>
      <c r="B103" s="40" t="s">
        <v>179</v>
      </c>
      <c r="C103" s="41" t="s">
        <v>72</v>
      </c>
      <c r="D103" s="42" t="str">
        <f t="shared" si="6"/>
        <v>URL LINK</v>
      </c>
      <c r="E103" s="25">
        <v>1.95</v>
      </c>
      <c r="F103" s="43">
        <v>5.9</v>
      </c>
      <c r="G103" s="43">
        <v>9.99</v>
      </c>
      <c r="H103" s="44">
        <v>1</v>
      </c>
      <c r="I103" s="37">
        <v>770</v>
      </c>
      <c r="J103" s="42" t="s">
        <v>73</v>
      </c>
      <c r="K103" s="38"/>
      <c r="L103" s="45">
        <f t="shared" si="7"/>
        <v>1.95</v>
      </c>
      <c r="M103" s="45">
        <f t="shared" si="8"/>
        <v>0</v>
      </c>
      <c r="N103" s="51"/>
    </row>
    <row r="104" spans="1:14" s="52" customFormat="1" x14ac:dyDescent="0.25">
      <c r="A104" s="40" t="s">
        <v>74</v>
      </c>
      <c r="B104" s="40" t="s">
        <v>75</v>
      </c>
      <c r="C104" s="41" t="s">
        <v>76</v>
      </c>
      <c r="D104" s="42" t="str">
        <f t="shared" si="6"/>
        <v>URL LINK</v>
      </c>
      <c r="E104" s="25">
        <v>3</v>
      </c>
      <c r="F104" s="43">
        <v>4.95</v>
      </c>
      <c r="G104" s="43">
        <v>9.98</v>
      </c>
      <c r="H104" s="44">
        <v>15</v>
      </c>
      <c r="I104" s="37">
        <v>2163</v>
      </c>
      <c r="J104" s="42" t="s">
        <v>373</v>
      </c>
      <c r="K104" s="38"/>
      <c r="L104" s="45">
        <f t="shared" si="7"/>
        <v>3</v>
      </c>
      <c r="M104" s="45">
        <f t="shared" si="8"/>
        <v>0</v>
      </c>
      <c r="N104" s="51"/>
    </row>
    <row r="105" spans="1:14" s="52" customFormat="1" x14ac:dyDescent="0.25">
      <c r="A105" s="40" t="s">
        <v>77</v>
      </c>
      <c r="B105" s="40" t="s">
        <v>180</v>
      </c>
      <c r="C105" s="41" t="s">
        <v>78</v>
      </c>
      <c r="D105" s="42" t="str">
        <f t="shared" si="6"/>
        <v>URL LINK</v>
      </c>
      <c r="E105" s="25">
        <v>2</v>
      </c>
      <c r="F105" s="43">
        <v>6.95</v>
      </c>
      <c r="G105" s="43">
        <v>12.99</v>
      </c>
      <c r="H105" s="44">
        <v>1</v>
      </c>
      <c r="I105" s="37">
        <v>356</v>
      </c>
      <c r="J105" s="42" t="s">
        <v>79</v>
      </c>
      <c r="K105" s="38"/>
      <c r="L105" s="45">
        <f t="shared" si="7"/>
        <v>2</v>
      </c>
      <c r="M105" s="45">
        <f t="shared" si="8"/>
        <v>0</v>
      </c>
      <c r="N105" s="51"/>
    </row>
    <row r="106" spans="1:14" s="52" customFormat="1" x14ac:dyDescent="0.25">
      <c r="A106" s="40" t="s">
        <v>80</v>
      </c>
      <c r="B106" s="40" t="s">
        <v>81</v>
      </c>
      <c r="C106" s="41" t="s">
        <v>82</v>
      </c>
      <c r="D106" s="42" t="str">
        <f t="shared" si="6"/>
        <v>URL LINK</v>
      </c>
      <c r="E106" s="25">
        <v>3.5</v>
      </c>
      <c r="F106" s="43">
        <v>10.95</v>
      </c>
      <c r="G106" s="43">
        <v>16.989999999999998</v>
      </c>
      <c r="H106" s="44">
        <v>1</v>
      </c>
      <c r="I106" s="37">
        <v>1020</v>
      </c>
      <c r="J106" s="42" t="s">
        <v>83</v>
      </c>
      <c r="K106" s="38"/>
      <c r="L106" s="45">
        <f t="shared" si="7"/>
        <v>3.5</v>
      </c>
      <c r="M106" s="45">
        <f t="shared" si="8"/>
        <v>0</v>
      </c>
      <c r="N106" s="51"/>
    </row>
    <row r="107" spans="1:14" s="52" customFormat="1" x14ac:dyDescent="0.25">
      <c r="A107" s="40" t="s">
        <v>84</v>
      </c>
      <c r="B107" s="40" t="s">
        <v>85</v>
      </c>
      <c r="C107" s="41" t="s">
        <v>86</v>
      </c>
      <c r="D107" s="42" t="str">
        <f t="shared" si="6"/>
        <v>URL LINK</v>
      </c>
      <c r="E107" s="25">
        <v>3.5</v>
      </c>
      <c r="F107" s="43">
        <v>10.95</v>
      </c>
      <c r="G107" s="43">
        <v>16.989999999999998</v>
      </c>
      <c r="H107" s="44">
        <v>1</v>
      </c>
      <c r="I107" s="37">
        <v>1409</v>
      </c>
      <c r="J107" s="42" t="s">
        <v>87</v>
      </c>
      <c r="K107" s="38"/>
      <c r="L107" s="45">
        <f t="shared" si="7"/>
        <v>3.5</v>
      </c>
      <c r="M107" s="45">
        <f t="shared" si="8"/>
        <v>0</v>
      </c>
      <c r="N107" s="51"/>
    </row>
    <row r="108" spans="1:14" s="52" customFormat="1" x14ac:dyDescent="0.25">
      <c r="A108" s="40" t="s">
        <v>88</v>
      </c>
      <c r="B108" s="40" t="s">
        <v>89</v>
      </c>
      <c r="C108" s="41" t="s">
        <v>90</v>
      </c>
      <c r="D108" s="42" t="str">
        <f t="shared" ref="D108:D171" si="9">HYPERLINK(J108,"URL LINK")</f>
        <v>URL LINK</v>
      </c>
      <c r="E108" s="25">
        <v>3.5</v>
      </c>
      <c r="F108" s="43">
        <v>10.95</v>
      </c>
      <c r="G108" s="43">
        <v>18.989999999999998</v>
      </c>
      <c r="H108" s="44">
        <v>1</v>
      </c>
      <c r="I108" s="37">
        <v>778</v>
      </c>
      <c r="J108" s="42" t="s">
        <v>91</v>
      </c>
      <c r="K108" s="38"/>
      <c r="L108" s="45">
        <f t="shared" ref="L108:L142" si="10">ROUND(IF(I$6=0,E108,E108*(1-I$6)),2)</f>
        <v>3.5</v>
      </c>
      <c r="M108" s="45">
        <f t="shared" ref="M108:M142" si="11">K108*L108</f>
        <v>0</v>
      </c>
      <c r="N108" s="51"/>
    </row>
    <row r="109" spans="1:14" s="52" customFormat="1" x14ac:dyDescent="0.25">
      <c r="A109" s="40" t="s">
        <v>92</v>
      </c>
      <c r="B109" s="40" t="s">
        <v>93</v>
      </c>
      <c r="C109" s="41" t="s">
        <v>94</v>
      </c>
      <c r="D109" s="42" t="str">
        <f t="shared" si="9"/>
        <v>URL LINK</v>
      </c>
      <c r="E109" s="25">
        <v>7</v>
      </c>
      <c r="F109" s="43">
        <v>19.95</v>
      </c>
      <c r="G109" s="43">
        <v>39.99</v>
      </c>
      <c r="H109" s="44">
        <v>1</v>
      </c>
      <c r="I109" s="37">
        <v>312</v>
      </c>
      <c r="J109" s="42" t="s">
        <v>95</v>
      </c>
      <c r="K109" s="38"/>
      <c r="L109" s="45">
        <f t="shared" si="10"/>
        <v>7</v>
      </c>
      <c r="M109" s="45">
        <f t="shared" si="11"/>
        <v>0</v>
      </c>
      <c r="N109" s="51"/>
    </row>
    <row r="110" spans="1:14" s="52" customFormat="1" x14ac:dyDescent="0.25">
      <c r="A110" s="48">
        <v>1004</v>
      </c>
      <c r="B110" s="40" t="s">
        <v>664</v>
      </c>
      <c r="C110" s="47" t="s">
        <v>665</v>
      </c>
      <c r="D110" s="42" t="str">
        <f t="shared" si="9"/>
        <v>URL LINK</v>
      </c>
      <c r="E110" s="25">
        <v>16.7</v>
      </c>
      <c r="F110" s="43">
        <v>24.95</v>
      </c>
      <c r="G110" s="43">
        <v>89.95</v>
      </c>
      <c r="H110" s="44">
        <v>1</v>
      </c>
      <c r="I110" s="37">
        <v>6</v>
      </c>
      <c r="J110" s="42" t="s">
        <v>666</v>
      </c>
      <c r="K110" s="38"/>
      <c r="L110" s="45">
        <f t="shared" si="10"/>
        <v>16.7</v>
      </c>
      <c r="M110" s="45">
        <f t="shared" si="11"/>
        <v>0</v>
      </c>
      <c r="N110" s="51"/>
    </row>
    <row r="111" spans="1:14" s="52" customFormat="1" x14ac:dyDescent="0.25">
      <c r="A111" s="40" t="s">
        <v>165</v>
      </c>
      <c r="B111" s="40" t="s">
        <v>166</v>
      </c>
      <c r="C111" s="41" t="s">
        <v>167</v>
      </c>
      <c r="D111" s="42" t="str">
        <f t="shared" si="9"/>
        <v>URL LINK</v>
      </c>
      <c r="E111" s="25">
        <v>3</v>
      </c>
      <c r="F111" s="43">
        <v>11.95</v>
      </c>
      <c r="G111" s="43">
        <v>19.98</v>
      </c>
      <c r="H111" s="44">
        <v>1</v>
      </c>
      <c r="I111" s="37">
        <v>1180</v>
      </c>
      <c r="J111" s="42" t="s">
        <v>168</v>
      </c>
      <c r="K111" s="38"/>
      <c r="L111" s="45">
        <f t="shared" si="10"/>
        <v>3</v>
      </c>
      <c r="M111" s="45">
        <f t="shared" si="11"/>
        <v>0</v>
      </c>
      <c r="N111" s="51"/>
    </row>
    <row r="112" spans="1:14" s="61" customFormat="1" x14ac:dyDescent="0.25">
      <c r="A112" s="48">
        <v>1661</v>
      </c>
      <c r="B112" s="48" t="s">
        <v>585</v>
      </c>
      <c r="C112" s="47" t="s">
        <v>586</v>
      </c>
      <c r="D112" s="57" t="str">
        <f t="shared" si="9"/>
        <v>URL LINK</v>
      </c>
      <c r="E112" s="25">
        <v>4</v>
      </c>
      <c r="F112" s="43">
        <v>6.9</v>
      </c>
      <c r="G112" s="43">
        <v>14.95</v>
      </c>
      <c r="H112" s="44">
        <v>1</v>
      </c>
      <c r="I112" s="37">
        <v>150</v>
      </c>
      <c r="J112" s="42" t="s">
        <v>641</v>
      </c>
      <c r="K112" s="58"/>
      <c r="L112" s="59">
        <f t="shared" si="10"/>
        <v>4</v>
      </c>
      <c r="M112" s="59">
        <f t="shared" si="11"/>
        <v>0</v>
      </c>
      <c r="N112" s="60"/>
    </row>
    <row r="113" spans="1:14" s="52" customFormat="1" x14ac:dyDescent="0.25">
      <c r="A113" s="40" t="s">
        <v>555</v>
      </c>
      <c r="B113" s="40" t="s">
        <v>554</v>
      </c>
      <c r="C113" s="41" t="s">
        <v>556</v>
      </c>
      <c r="D113" s="42" t="str">
        <f t="shared" si="9"/>
        <v>URL LINK</v>
      </c>
      <c r="E113" s="25">
        <v>0.65</v>
      </c>
      <c r="F113" s="43">
        <v>1.98</v>
      </c>
      <c r="G113" s="43">
        <v>3.99</v>
      </c>
      <c r="H113" s="44">
        <v>12</v>
      </c>
      <c r="I113" s="37">
        <v>22296</v>
      </c>
      <c r="J113" s="42" t="s">
        <v>557</v>
      </c>
      <c r="K113" s="38"/>
      <c r="L113" s="45">
        <f t="shared" si="10"/>
        <v>0.65</v>
      </c>
      <c r="M113" s="45">
        <f t="shared" si="11"/>
        <v>0</v>
      </c>
      <c r="N113" s="51"/>
    </row>
    <row r="114" spans="1:14" s="52" customFormat="1" x14ac:dyDescent="0.25">
      <c r="A114" s="40" t="s">
        <v>559</v>
      </c>
      <c r="B114" s="40" t="s">
        <v>558</v>
      </c>
      <c r="C114" s="41" t="s">
        <v>560</v>
      </c>
      <c r="D114" s="42" t="str">
        <f t="shared" si="9"/>
        <v>URL LINK</v>
      </c>
      <c r="E114" s="25">
        <v>0.65</v>
      </c>
      <c r="F114" s="43">
        <v>1.98</v>
      </c>
      <c r="G114" s="43">
        <v>3.99</v>
      </c>
      <c r="H114" s="44">
        <v>12</v>
      </c>
      <c r="I114" s="37">
        <v>8784</v>
      </c>
      <c r="J114" s="42" t="s">
        <v>564</v>
      </c>
      <c r="K114" s="38"/>
      <c r="L114" s="45">
        <f t="shared" si="10"/>
        <v>0.65</v>
      </c>
      <c r="M114" s="45">
        <f t="shared" si="11"/>
        <v>0</v>
      </c>
      <c r="N114" s="51"/>
    </row>
    <row r="115" spans="1:14" s="52" customFormat="1" x14ac:dyDescent="0.25">
      <c r="A115" s="40" t="s">
        <v>562</v>
      </c>
      <c r="B115" s="40" t="s">
        <v>561</v>
      </c>
      <c r="C115" s="41" t="s">
        <v>563</v>
      </c>
      <c r="D115" s="42" t="str">
        <f t="shared" si="9"/>
        <v>URL LINK</v>
      </c>
      <c r="E115" s="25">
        <v>0.65</v>
      </c>
      <c r="F115" s="43">
        <v>1.98</v>
      </c>
      <c r="G115" s="43">
        <v>3.99</v>
      </c>
      <c r="H115" s="44">
        <v>12</v>
      </c>
      <c r="I115" s="37">
        <v>9919</v>
      </c>
      <c r="J115" s="42" t="s">
        <v>565</v>
      </c>
      <c r="K115" s="38"/>
      <c r="L115" s="45">
        <f t="shared" si="10"/>
        <v>0.65</v>
      </c>
      <c r="M115" s="45">
        <f t="shared" si="11"/>
        <v>0</v>
      </c>
      <c r="N115" s="51"/>
    </row>
    <row r="116" spans="1:14" s="52" customFormat="1" x14ac:dyDescent="0.25">
      <c r="A116" s="40" t="s">
        <v>170</v>
      </c>
      <c r="B116" s="40" t="s">
        <v>181</v>
      </c>
      <c r="C116" s="41" t="s">
        <v>192</v>
      </c>
      <c r="D116" s="42" t="str">
        <f t="shared" si="9"/>
        <v>URL LINK</v>
      </c>
      <c r="E116" s="25">
        <v>2.75</v>
      </c>
      <c r="F116" s="43">
        <v>7.95</v>
      </c>
      <c r="G116" s="43">
        <v>13.99</v>
      </c>
      <c r="H116" s="44">
        <v>1</v>
      </c>
      <c r="I116" s="37">
        <v>4991</v>
      </c>
      <c r="J116" s="42" t="s">
        <v>375</v>
      </c>
      <c r="K116" s="38"/>
      <c r="L116" s="45">
        <f t="shared" si="10"/>
        <v>2.75</v>
      </c>
      <c r="M116" s="45">
        <f t="shared" si="11"/>
        <v>0</v>
      </c>
      <c r="N116" s="51"/>
    </row>
    <row r="117" spans="1:14" s="52" customFormat="1" x14ac:dyDescent="0.25">
      <c r="A117" s="40" t="s">
        <v>255</v>
      </c>
      <c r="B117" s="40" t="s">
        <v>272</v>
      </c>
      <c r="C117" s="41" t="s">
        <v>288</v>
      </c>
      <c r="D117" s="42" t="str">
        <f t="shared" si="9"/>
        <v>URL LINK</v>
      </c>
      <c r="E117" s="25">
        <v>2.75</v>
      </c>
      <c r="F117" s="43">
        <v>7.95</v>
      </c>
      <c r="G117" s="43">
        <v>13.99</v>
      </c>
      <c r="H117" s="44">
        <v>1</v>
      </c>
      <c r="I117" s="37">
        <v>630</v>
      </c>
      <c r="J117" s="42" t="s">
        <v>314</v>
      </c>
      <c r="K117" s="38"/>
      <c r="L117" s="45">
        <f t="shared" si="10"/>
        <v>2.75</v>
      </c>
      <c r="M117" s="45">
        <f t="shared" si="11"/>
        <v>0</v>
      </c>
      <c r="N117" s="51"/>
    </row>
    <row r="118" spans="1:14" s="52" customFormat="1" x14ac:dyDescent="0.25">
      <c r="A118" s="40" t="s">
        <v>96</v>
      </c>
      <c r="B118" s="40" t="s">
        <v>182</v>
      </c>
      <c r="C118" s="41" t="s">
        <v>97</v>
      </c>
      <c r="D118" s="42" t="str">
        <f t="shared" si="9"/>
        <v>URL LINK</v>
      </c>
      <c r="E118" s="25">
        <v>7</v>
      </c>
      <c r="F118" s="43">
        <v>17</v>
      </c>
      <c r="G118" s="43">
        <v>29.98</v>
      </c>
      <c r="H118" s="44">
        <v>1</v>
      </c>
      <c r="I118" s="37">
        <v>283</v>
      </c>
      <c r="J118" s="42" t="s">
        <v>98</v>
      </c>
      <c r="K118" s="38"/>
      <c r="L118" s="45">
        <f t="shared" si="10"/>
        <v>7</v>
      </c>
      <c r="M118" s="45">
        <f t="shared" si="11"/>
        <v>0</v>
      </c>
      <c r="N118" s="51"/>
    </row>
    <row r="119" spans="1:14" s="52" customFormat="1" x14ac:dyDescent="0.25">
      <c r="A119" s="40" t="s">
        <v>216</v>
      </c>
      <c r="B119" s="40" t="s">
        <v>217</v>
      </c>
      <c r="C119" s="41" t="s">
        <v>218</v>
      </c>
      <c r="D119" s="42" t="str">
        <f t="shared" si="9"/>
        <v>URL LINK</v>
      </c>
      <c r="E119" s="25">
        <v>3</v>
      </c>
      <c r="F119" s="43">
        <v>10.35</v>
      </c>
      <c r="G119" s="43">
        <v>18.98</v>
      </c>
      <c r="H119" s="44">
        <v>1</v>
      </c>
      <c r="I119" s="37">
        <v>1695</v>
      </c>
      <c r="J119" s="42" t="s">
        <v>246</v>
      </c>
      <c r="K119" s="38"/>
      <c r="L119" s="45">
        <f t="shared" si="10"/>
        <v>3</v>
      </c>
      <c r="M119" s="45">
        <f t="shared" si="11"/>
        <v>0</v>
      </c>
      <c r="N119" s="51"/>
    </row>
    <row r="120" spans="1:14" s="52" customFormat="1" x14ac:dyDescent="0.25">
      <c r="A120" s="40" t="s">
        <v>219</v>
      </c>
      <c r="B120" s="40" t="s">
        <v>220</v>
      </c>
      <c r="C120" s="41" t="s">
        <v>221</v>
      </c>
      <c r="D120" s="42" t="str">
        <f t="shared" si="9"/>
        <v>URL LINK</v>
      </c>
      <c r="E120" s="25">
        <v>3</v>
      </c>
      <c r="F120" s="43">
        <v>10.35</v>
      </c>
      <c r="G120" s="43">
        <v>18.98</v>
      </c>
      <c r="H120" s="44">
        <v>1</v>
      </c>
      <c r="I120" s="37">
        <v>2931</v>
      </c>
      <c r="J120" s="42" t="s">
        <v>247</v>
      </c>
      <c r="K120" s="38"/>
      <c r="L120" s="45">
        <f t="shared" si="10"/>
        <v>3</v>
      </c>
      <c r="M120" s="45">
        <f t="shared" si="11"/>
        <v>0</v>
      </c>
      <c r="N120" s="51"/>
    </row>
    <row r="121" spans="1:14" s="52" customFormat="1" x14ac:dyDescent="0.25">
      <c r="A121" s="40" t="s">
        <v>102</v>
      </c>
      <c r="B121" s="40" t="s">
        <v>183</v>
      </c>
      <c r="C121" s="41" t="s">
        <v>103</v>
      </c>
      <c r="D121" s="42" t="str">
        <f t="shared" si="9"/>
        <v>URL LINK</v>
      </c>
      <c r="E121" s="25">
        <v>7</v>
      </c>
      <c r="F121" s="43">
        <v>35</v>
      </c>
      <c r="G121" s="43">
        <v>69.989999999999995</v>
      </c>
      <c r="H121" s="44">
        <v>1</v>
      </c>
      <c r="I121" s="37">
        <v>289</v>
      </c>
      <c r="J121" s="42" t="s">
        <v>104</v>
      </c>
      <c r="K121" s="38"/>
      <c r="L121" s="45">
        <f t="shared" si="10"/>
        <v>7</v>
      </c>
      <c r="M121" s="45">
        <f t="shared" si="11"/>
        <v>0</v>
      </c>
      <c r="N121" s="51"/>
    </row>
    <row r="122" spans="1:14" s="52" customFormat="1" x14ac:dyDescent="0.25">
      <c r="A122" s="46" t="s">
        <v>697</v>
      </c>
      <c r="B122" s="40" t="s">
        <v>699</v>
      </c>
      <c r="C122" s="47" t="s">
        <v>700</v>
      </c>
      <c r="D122" s="42" t="str">
        <f t="shared" si="9"/>
        <v>URL LINK</v>
      </c>
      <c r="E122" s="25">
        <v>3.97</v>
      </c>
      <c r="F122" s="43">
        <v>9.4</v>
      </c>
      <c r="G122" s="43">
        <v>18.989999999999998</v>
      </c>
      <c r="H122" s="44">
        <v>1</v>
      </c>
      <c r="I122" s="37">
        <v>11</v>
      </c>
      <c r="J122" s="36" t="s">
        <v>698</v>
      </c>
      <c r="K122" s="38"/>
      <c r="L122" s="45">
        <f t="shared" si="10"/>
        <v>3.97</v>
      </c>
      <c r="M122" s="45">
        <f t="shared" si="11"/>
        <v>0</v>
      </c>
      <c r="N122" s="51"/>
    </row>
    <row r="123" spans="1:14" s="52" customFormat="1" x14ac:dyDescent="0.25">
      <c r="A123" s="46" t="s">
        <v>704</v>
      </c>
      <c r="B123" s="40" t="s">
        <v>706</v>
      </c>
      <c r="C123" s="47" t="s">
        <v>705</v>
      </c>
      <c r="D123" s="42" t="str">
        <f t="shared" si="9"/>
        <v>URL LINK</v>
      </c>
      <c r="E123" s="25">
        <v>13.41</v>
      </c>
      <c r="F123" s="43">
        <v>24.5</v>
      </c>
      <c r="G123" s="43">
        <v>44.98</v>
      </c>
      <c r="H123" s="44">
        <v>1</v>
      </c>
      <c r="I123" s="37">
        <v>3</v>
      </c>
      <c r="J123" s="36" t="s">
        <v>707</v>
      </c>
      <c r="K123" s="38"/>
      <c r="L123" s="45">
        <f t="shared" si="10"/>
        <v>13.41</v>
      </c>
      <c r="M123" s="45">
        <f t="shared" si="11"/>
        <v>0</v>
      </c>
      <c r="N123" s="51"/>
    </row>
    <row r="124" spans="1:14" s="52" customFormat="1" x14ac:dyDescent="0.25">
      <c r="A124" s="40" t="s">
        <v>105</v>
      </c>
      <c r="B124" s="40" t="s">
        <v>106</v>
      </c>
      <c r="C124" s="41" t="s">
        <v>107</v>
      </c>
      <c r="D124" s="42" t="str">
        <f t="shared" si="9"/>
        <v>URL LINK</v>
      </c>
      <c r="E124" s="25">
        <v>2.67</v>
      </c>
      <c r="F124" s="43">
        <v>8.5</v>
      </c>
      <c r="G124" s="43">
        <v>16.98</v>
      </c>
      <c r="H124" s="44">
        <v>1</v>
      </c>
      <c r="I124" s="37">
        <v>349</v>
      </c>
      <c r="J124" s="42" t="s">
        <v>108</v>
      </c>
      <c r="K124" s="38"/>
      <c r="L124" s="45">
        <f t="shared" si="10"/>
        <v>2.67</v>
      </c>
      <c r="M124" s="45">
        <f t="shared" si="11"/>
        <v>0</v>
      </c>
      <c r="N124" s="51"/>
    </row>
    <row r="125" spans="1:14" s="52" customFormat="1" x14ac:dyDescent="0.25">
      <c r="A125" s="48">
        <v>554</v>
      </c>
      <c r="B125" s="40" t="s">
        <v>654</v>
      </c>
      <c r="C125" s="47" t="s">
        <v>655</v>
      </c>
      <c r="D125" s="42" t="str">
        <f t="shared" si="9"/>
        <v>URL LINK</v>
      </c>
      <c r="E125" s="25">
        <v>2.67</v>
      </c>
      <c r="F125" s="43">
        <v>8.25</v>
      </c>
      <c r="G125" s="43">
        <v>8.98</v>
      </c>
      <c r="H125" s="44">
        <v>1</v>
      </c>
      <c r="I125" s="37">
        <v>10</v>
      </c>
      <c r="J125" s="42" t="s">
        <v>656</v>
      </c>
      <c r="K125" s="38"/>
      <c r="L125" s="45">
        <f t="shared" si="10"/>
        <v>2.67</v>
      </c>
      <c r="M125" s="45">
        <f t="shared" si="11"/>
        <v>0</v>
      </c>
      <c r="N125" s="51"/>
    </row>
    <row r="126" spans="1:14" s="52" customFormat="1" x14ac:dyDescent="0.25">
      <c r="A126" s="40" t="s">
        <v>109</v>
      </c>
      <c r="B126" s="40" t="s">
        <v>184</v>
      </c>
      <c r="C126" s="41" t="s">
        <v>110</v>
      </c>
      <c r="D126" s="42" t="str">
        <f t="shared" si="9"/>
        <v>URL LINK</v>
      </c>
      <c r="E126" s="25">
        <v>7</v>
      </c>
      <c r="F126" s="43">
        <v>18</v>
      </c>
      <c r="G126" s="43">
        <v>34.979999999999997</v>
      </c>
      <c r="H126" s="44">
        <v>1</v>
      </c>
      <c r="I126" s="37">
        <v>372</v>
      </c>
      <c r="J126" s="42" t="s">
        <v>111</v>
      </c>
      <c r="K126" s="38"/>
      <c r="L126" s="45">
        <f t="shared" si="10"/>
        <v>7</v>
      </c>
      <c r="M126" s="45">
        <f t="shared" si="11"/>
        <v>0</v>
      </c>
      <c r="N126" s="51"/>
    </row>
    <row r="127" spans="1:14" s="52" customFormat="1" x14ac:dyDescent="0.25">
      <c r="A127" s="46" t="s">
        <v>689</v>
      </c>
      <c r="B127" s="40" t="s">
        <v>692</v>
      </c>
      <c r="C127" s="47" t="s">
        <v>690</v>
      </c>
      <c r="D127" s="42" t="str">
        <f t="shared" si="9"/>
        <v>URL LINK</v>
      </c>
      <c r="E127" s="25">
        <v>3.99</v>
      </c>
      <c r="F127" s="43">
        <v>9.4</v>
      </c>
      <c r="G127" s="43">
        <v>14.98</v>
      </c>
      <c r="H127" s="44">
        <v>1</v>
      </c>
      <c r="I127" s="37">
        <v>3</v>
      </c>
      <c r="J127" s="36" t="s">
        <v>691</v>
      </c>
      <c r="K127" s="38"/>
      <c r="L127" s="45">
        <f t="shared" si="10"/>
        <v>3.99</v>
      </c>
      <c r="M127" s="45">
        <f t="shared" si="11"/>
        <v>0</v>
      </c>
      <c r="N127" s="51"/>
    </row>
    <row r="128" spans="1:14" s="52" customFormat="1" x14ac:dyDescent="0.25">
      <c r="A128" s="46" t="s">
        <v>693</v>
      </c>
      <c r="B128" s="40" t="s">
        <v>694</v>
      </c>
      <c r="C128" s="47" t="s">
        <v>695</v>
      </c>
      <c r="D128" s="42" t="str">
        <f t="shared" si="9"/>
        <v>URL LINK</v>
      </c>
      <c r="E128" s="25">
        <v>10.74</v>
      </c>
      <c r="F128" s="43">
        <v>19.5</v>
      </c>
      <c r="G128" s="43">
        <v>38.99</v>
      </c>
      <c r="H128" s="44">
        <v>1</v>
      </c>
      <c r="I128" s="37">
        <v>138</v>
      </c>
      <c r="J128" s="36" t="s">
        <v>696</v>
      </c>
      <c r="K128" s="38"/>
      <c r="L128" s="45">
        <f t="shared" si="10"/>
        <v>10.74</v>
      </c>
      <c r="M128" s="45">
        <f t="shared" si="11"/>
        <v>0</v>
      </c>
      <c r="N128" s="51"/>
    </row>
    <row r="129" spans="1:14" s="52" customFormat="1" x14ac:dyDescent="0.25">
      <c r="A129" s="40" t="s">
        <v>171</v>
      </c>
      <c r="B129" s="40" t="s">
        <v>185</v>
      </c>
      <c r="C129" s="41" t="s">
        <v>193</v>
      </c>
      <c r="D129" s="42" t="str">
        <f t="shared" si="9"/>
        <v>URL LINK</v>
      </c>
      <c r="E129" s="25">
        <v>3</v>
      </c>
      <c r="F129" s="43">
        <v>10.95</v>
      </c>
      <c r="G129" s="43">
        <v>19.98</v>
      </c>
      <c r="H129" s="44">
        <v>1</v>
      </c>
      <c r="I129" s="37">
        <v>3373</v>
      </c>
      <c r="J129" s="42" t="s">
        <v>197</v>
      </c>
      <c r="K129" s="38"/>
      <c r="L129" s="45">
        <f t="shared" si="10"/>
        <v>3</v>
      </c>
      <c r="M129" s="45">
        <f t="shared" si="11"/>
        <v>0</v>
      </c>
      <c r="N129" s="51"/>
    </row>
    <row r="130" spans="1:14" s="52" customFormat="1" x14ac:dyDescent="0.25">
      <c r="A130" s="40" t="s">
        <v>112</v>
      </c>
      <c r="B130" s="40" t="s">
        <v>113</v>
      </c>
      <c r="C130" s="41" t="s">
        <v>114</v>
      </c>
      <c r="D130" s="42" t="str">
        <f t="shared" si="9"/>
        <v>URL LINK</v>
      </c>
      <c r="E130" s="25">
        <v>3</v>
      </c>
      <c r="F130" s="43">
        <v>12.95</v>
      </c>
      <c r="G130" s="43">
        <v>19.98</v>
      </c>
      <c r="H130" s="44">
        <v>1</v>
      </c>
      <c r="I130" s="37">
        <v>3510</v>
      </c>
      <c r="J130" s="42" t="s">
        <v>115</v>
      </c>
      <c r="K130" s="38"/>
      <c r="L130" s="45">
        <f t="shared" si="10"/>
        <v>3</v>
      </c>
      <c r="M130" s="45">
        <f t="shared" si="11"/>
        <v>0</v>
      </c>
      <c r="N130" s="51"/>
    </row>
    <row r="131" spans="1:14" s="52" customFormat="1" x14ac:dyDescent="0.25">
      <c r="A131" s="40" t="s">
        <v>172</v>
      </c>
      <c r="B131" s="40" t="s">
        <v>186</v>
      </c>
      <c r="C131" s="41" t="s">
        <v>194</v>
      </c>
      <c r="D131" s="42" t="str">
        <f t="shared" si="9"/>
        <v>URL LINK</v>
      </c>
      <c r="E131" s="25">
        <v>5.26</v>
      </c>
      <c r="F131" s="43">
        <v>18.95</v>
      </c>
      <c r="G131" s="43">
        <v>29.98</v>
      </c>
      <c r="H131" s="44">
        <v>1</v>
      </c>
      <c r="I131" s="37">
        <v>356</v>
      </c>
      <c r="J131" s="42" t="s">
        <v>196</v>
      </c>
      <c r="K131" s="38"/>
      <c r="L131" s="45">
        <f t="shared" si="10"/>
        <v>5.26</v>
      </c>
      <c r="M131" s="45">
        <f t="shared" si="11"/>
        <v>0</v>
      </c>
      <c r="N131" s="51"/>
    </row>
    <row r="132" spans="1:14" s="52" customFormat="1" x14ac:dyDescent="0.25">
      <c r="A132" s="46" t="s">
        <v>708</v>
      </c>
      <c r="B132" s="40" t="s">
        <v>711</v>
      </c>
      <c r="C132" s="41" t="s">
        <v>710</v>
      </c>
      <c r="D132" s="42" t="str">
        <f t="shared" si="9"/>
        <v>URL LINK</v>
      </c>
      <c r="E132" s="25">
        <v>5.26</v>
      </c>
      <c r="F132" s="43">
        <v>11.75</v>
      </c>
      <c r="G132" s="43">
        <v>17.98</v>
      </c>
      <c r="H132" s="44">
        <v>1</v>
      </c>
      <c r="I132" s="37">
        <v>2</v>
      </c>
      <c r="J132" s="36" t="s">
        <v>709</v>
      </c>
      <c r="K132" s="38"/>
      <c r="L132" s="45">
        <f t="shared" si="10"/>
        <v>5.26</v>
      </c>
      <c r="M132" s="45">
        <f t="shared" si="11"/>
        <v>0</v>
      </c>
      <c r="N132" s="51"/>
    </row>
    <row r="133" spans="1:14" s="52" customFormat="1" x14ac:dyDescent="0.25">
      <c r="A133" s="40" t="s">
        <v>116</v>
      </c>
      <c r="B133" s="40" t="s">
        <v>117</v>
      </c>
      <c r="C133" s="41" t="s">
        <v>118</v>
      </c>
      <c r="D133" s="42" t="str">
        <f t="shared" si="9"/>
        <v>URL LINK</v>
      </c>
      <c r="E133" s="25">
        <v>1.5</v>
      </c>
      <c r="F133" s="43">
        <v>5.95</v>
      </c>
      <c r="G133" s="43">
        <v>12.98</v>
      </c>
      <c r="H133" s="44">
        <v>1</v>
      </c>
      <c r="I133" s="37">
        <v>1772</v>
      </c>
      <c r="J133" s="42" t="s">
        <v>119</v>
      </c>
      <c r="K133" s="38"/>
      <c r="L133" s="45">
        <f t="shared" si="10"/>
        <v>1.5</v>
      </c>
      <c r="M133" s="45">
        <f t="shared" si="11"/>
        <v>0</v>
      </c>
      <c r="N133" s="51"/>
    </row>
    <row r="134" spans="1:14" s="52" customFormat="1" x14ac:dyDescent="0.25">
      <c r="A134" s="40" t="s">
        <v>120</v>
      </c>
      <c r="B134" s="40" t="s">
        <v>121</v>
      </c>
      <c r="C134" s="41" t="s">
        <v>122</v>
      </c>
      <c r="D134" s="42" t="str">
        <f t="shared" si="9"/>
        <v>URL LINK</v>
      </c>
      <c r="E134" s="25">
        <v>1.5</v>
      </c>
      <c r="F134" s="43">
        <v>5.95</v>
      </c>
      <c r="G134" s="43">
        <v>12.98</v>
      </c>
      <c r="H134" s="44">
        <v>1</v>
      </c>
      <c r="I134" s="37">
        <v>69</v>
      </c>
      <c r="J134" s="42" t="s">
        <v>123</v>
      </c>
      <c r="K134" s="38"/>
      <c r="L134" s="45">
        <f t="shared" si="10"/>
        <v>1.5</v>
      </c>
      <c r="M134" s="45">
        <f t="shared" si="11"/>
        <v>0</v>
      </c>
      <c r="N134" s="51"/>
    </row>
    <row r="135" spans="1:14" s="52" customFormat="1" x14ac:dyDescent="0.25">
      <c r="A135" s="46" t="s">
        <v>681</v>
      </c>
      <c r="B135" s="40" t="s">
        <v>683</v>
      </c>
      <c r="C135" s="47" t="s">
        <v>682</v>
      </c>
      <c r="D135" s="42" t="str">
        <f t="shared" si="9"/>
        <v>URL LINK</v>
      </c>
      <c r="E135" s="25">
        <v>28.61</v>
      </c>
      <c r="F135" s="43">
        <v>89</v>
      </c>
      <c r="G135" s="43">
        <v>129.97999999999999</v>
      </c>
      <c r="H135" s="44">
        <v>1</v>
      </c>
      <c r="I135" s="37">
        <v>6</v>
      </c>
      <c r="J135" s="36" t="s">
        <v>684</v>
      </c>
      <c r="K135" s="38"/>
      <c r="L135" s="45">
        <f t="shared" si="10"/>
        <v>28.61</v>
      </c>
      <c r="M135" s="45">
        <f t="shared" si="11"/>
        <v>0</v>
      </c>
      <c r="N135" s="51"/>
    </row>
    <row r="136" spans="1:14" s="52" customFormat="1" x14ac:dyDescent="0.25">
      <c r="A136" s="46" t="s">
        <v>685</v>
      </c>
      <c r="B136" s="40" t="s">
        <v>688</v>
      </c>
      <c r="C136" s="47" t="s">
        <v>686</v>
      </c>
      <c r="D136" s="42" t="str">
        <f t="shared" si="9"/>
        <v>URL LINK</v>
      </c>
      <c r="E136" s="25">
        <v>27.69</v>
      </c>
      <c r="F136" s="43">
        <v>69</v>
      </c>
      <c r="G136" s="43">
        <v>89.98</v>
      </c>
      <c r="H136" s="44">
        <v>1</v>
      </c>
      <c r="I136" s="37">
        <v>4</v>
      </c>
      <c r="J136" s="36" t="s">
        <v>687</v>
      </c>
      <c r="K136" s="38"/>
      <c r="L136" s="45">
        <f t="shared" si="10"/>
        <v>27.69</v>
      </c>
      <c r="M136" s="45">
        <f t="shared" si="11"/>
        <v>0</v>
      </c>
      <c r="N136" s="51"/>
    </row>
    <row r="137" spans="1:14" s="52" customFormat="1" x14ac:dyDescent="0.25">
      <c r="A137" s="48">
        <v>1245</v>
      </c>
      <c r="B137" s="40" t="s">
        <v>592</v>
      </c>
      <c r="C137" s="47" t="s">
        <v>594</v>
      </c>
      <c r="D137" s="42" t="str">
        <f t="shared" si="9"/>
        <v>URL LINK</v>
      </c>
      <c r="E137" s="25">
        <v>2</v>
      </c>
      <c r="F137" s="43">
        <v>5.98</v>
      </c>
      <c r="G137" s="43">
        <v>12.98</v>
      </c>
      <c r="H137" s="44">
        <v>1</v>
      </c>
      <c r="I137" s="37">
        <v>1683</v>
      </c>
      <c r="J137" s="42" t="str">
        <f>'[2]2024_REP_Price_Sheet'!$L$704</f>
        <v>https://riversedgeproducts.com/products/tin-thermometer-redfish</v>
      </c>
      <c r="K137" s="38"/>
      <c r="L137" s="45">
        <f t="shared" si="10"/>
        <v>2</v>
      </c>
      <c r="M137" s="45">
        <f t="shared" si="11"/>
        <v>0</v>
      </c>
      <c r="N137" s="51"/>
    </row>
    <row r="138" spans="1:14" s="52" customFormat="1" x14ac:dyDescent="0.25">
      <c r="A138" s="48">
        <v>1246</v>
      </c>
      <c r="B138" s="40" t="s">
        <v>593</v>
      </c>
      <c r="C138" s="47" t="s">
        <v>595</v>
      </c>
      <c r="D138" s="42" t="str">
        <f t="shared" si="9"/>
        <v>URL LINK</v>
      </c>
      <c r="E138" s="25">
        <v>2</v>
      </c>
      <c r="F138" s="43">
        <v>5.98</v>
      </c>
      <c r="G138" s="43">
        <v>12.98</v>
      </c>
      <c r="H138" s="44">
        <v>1</v>
      </c>
      <c r="I138" s="37">
        <v>1208</v>
      </c>
      <c r="J138" s="42" t="str">
        <f>'[2]2024_REP_Price_Sheet'!$L$702</f>
        <v>https://riversedgeproducts.com/products/tin-thermometer-marlin</v>
      </c>
      <c r="K138" s="38"/>
      <c r="L138" s="45">
        <f t="shared" si="10"/>
        <v>2</v>
      </c>
      <c r="M138" s="45"/>
      <c r="N138" s="51"/>
    </row>
    <row r="139" spans="1:14" s="52" customFormat="1" x14ac:dyDescent="0.25">
      <c r="A139" s="40" t="s">
        <v>124</v>
      </c>
      <c r="B139" s="40" t="s">
        <v>125</v>
      </c>
      <c r="C139" s="41" t="s">
        <v>126</v>
      </c>
      <c r="D139" s="42" t="str">
        <f t="shared" si="9"/>
        <v>URL LINK</v>
      </c>
      <c r="E139" s="25">
        <v>1</v>
      </c>
      <c r="F139" s="43">
        <v>2.95</v>
      </c>
      <c r="G139" s="43">
        <v>4.99</v>
      </c>
      <c r="H139" s="44">
        <v>1</v>
      </c>
      <c r="I139" s="37">
        <v>14200</v>
      </c>
      <c r="J139" s="42" t="s">
        <v>127</v>
      </c>
      <c r="K139" s="38"/>
      <c r="L139" s="45">
        <f t="shared" si="10"/>
        <v>1</v>
      </c>
      <c r="M139" s="45">
        <f t="shared" si="11"/>
        <v>0</v>
      </c>
      <c r="N139" s="51"/>
    </row>
    <row r="140" spans="1:14" s="52" customFormat="1" x14ac:dyDescent="0.25">
      <c r="A140" s="40" t="s">
        <v>128</v>
      </c>
      <c r="B140" s="40" t="s">
        <v>129</v>
      </c>
      <c r="C140" s="41" t="s">
        <v>130</v>
      </c>
      <c r="D140" s="42" t="str">
        <f t="shared" si="9"/>
        <v>URL LINK</v>
      </c>
      <c r="E140" s="25">
        <v>10</v>
      </c>
      <c r="F140" s="43">
        <v>29</v>
      </c>
      <c r="G140" s="43">
        <v>49.98</v>
      </c>
      <c r="H140" s="44">
        <v>1</v>
      </c>
      <c r="I140" s="37">
        <v>314</v>
      </c>
      <c r="J140" s="42" t="s">
        <v>131</v>
      </c>
      <c r="K140" s="38"/>
      <c r="L140" s="45">
        <f t="shared" si="10"/>
        <v>10</v>
      </c>
      <c r="M140" s="45">
        <f t="shared" si="11"/>
        <v>0</v>
      </c>
      <c r="N140" s="51"/>
    </row>
    <row r="141" spans="1:14" s="52" customFormat="1" x14ac:dyDescent="0.25">
      <c r="A141" s="40" t="s">
        <v>379</v>
      </c>
      <c r="B141" s="40" t="s">
        <v>380</v>
      </c>
      <c r="C141" s="41" t="s">
        <v>381</v>
      </c>
      <c r="D141" s="42" t="str">
        <f t="shared" si="9"/>
        <v>URL LINK</v>
      </c>
      <c r="E141" s="25">
        <v>5</v>
      </c>
      <c r="F141" s="43">
        <v>10.95</v>
      </c>
      <c r="G141" s="43">
        <v>14.98</v>
      </c>
      <c r="H141" s="44">
        <v>1</v>
      </c>
      <c r="I141" s="37">
        <v>2249</v>
      </c>
      <c r="J141" s="42" t="s">
        <v>382</v>
      </c>
      <c r="K141" s="38"/>
      <c r="L141" s="45">
        <f t="shared" si="10"/>
        <v>5</v>
      </c>
      <c r="M141" s="45">
        <f t="shared" si="11"/>
        <v>0</v>
      </c>
      <c r="N141" s="51"/>
    </row>
    <row r="142" spans="1:14" s="52" customFormat="1" x14ac:dyDescent="0.25">
      <c r="A142" s="48">
        <v>2121</v>
      </c>
      <c r="B142" s="40" t="s">
        <v>596</v>
      </c>
      <c r="C142" s="47" t="s">
        <v>597</v>
      </c>
      <c r="D142" s="42" t="str">
        <f t="shared" si="9"/>
        <v>URL LINK</v>
      </c>
      <c r="E142" s="25">
        <v>4</v>
      </c>
      <c r="F142" s="43">
        <v>10.95</v>
      </c>
      <c r="G142" s="43">
        <v>14.98</v>
      </c>
      <c r="H142" s="44">
        <v>1</v>
      </c>
      <c r="I142" s="37">
        <v>60</v>
      </c>
      <c r="J142" s="36" t="s">
        <v>640</v>
      </c>
      <c r="K142" s="38"/>
      <c r="L142" s="45">
        <f t="shared" si="10"/>
        <v>4</v>
      </c>
      <c r="M142" s="45">
        <f t="shared" si="11"/>
        <v>0</v>
      </c>
      <c r="N142" s="51"/>
    </row>
    <row r="143" spans="1:14" s="52" customFormat="1" x14ac:dyDescent="0.25">
      <c r="A143" s="40" t="s">
        <v>390</v>
      </c>
      <c r="B143" s="40" t="s">
        <v>391</v>
      </c>
      <c r="C143" s="41" t="s">
        <v>392</v>
      </c>
      <c r="D143" s="42" t="str">
        <f t="shared" si="9"/>
        <v>URL LINK</v>
      </c>
      <c r="E143" s="25">
        <v>3</v>
      </c>
      <c r="F143" s="43">
        <v>9.25</v>
      </c>
      <c r="G143" s="43">
        <v>18.979999999999997</v>
      </c>
      <c r="H143" s="44">
        <v>1</v>
      </c>
      <c r="I143" s="37">
        <v>2244</v>
      </c>
      <c r="J143" s="42" t="s">
        <v>474</v>
      </c>
      <c r="K143" s="38"/>
      <c r="L143" s="45">
        <f t="shared" ref="L143:L171" si="12">ROUND(IF(I$6=0,E143,E143*(1-I$6)),2)</f>
        <v>3</v>
      </c>
      <c r="M143" s="45">
        <f t="shared" ref="M143:M171" si="13">K143*L143</f>
        <v>0</v>
      </c>
      <c r="N143" s="51"/>
    </row>
    <row r="144" spans="1:14" s="52" customFormat="1" x14ac:dyDescent="0.25">
      <c r="A144" s="40" t="s">
        <v>393</v>
      </c>
      <c r="B144" s="40" t="s">
        <v>394</v>
      </c>
      <c r="C144" s="41" t="s">
        <v>395</v>
      </c>
      <c r="D144" s="42" t="str">
        <f t="shared" si="9"/>
        <v>URL LINK</v>
      </c>
      <c r="E144" s="25">
        <v>3</v>
      </c>
      <c r="F144" s="43">
        <v>9.25</v>
      </c>
      <c r="G144" s="43">
        <v>18.979999999999997</v>
      </c>
      <c r="H144" s="44">
        <v>1</v>
      </c>
      <c r="I144" s="37">
        <v>2217</v>
      </c>
      <c r="J144" s="42" t="s">
        <v>475</v>
      </c>
      <c r="K144" s="38"/>
      <c r="L144" s="45">
        <f t="shared" si="12"/>
        <v>3</v>
      </c>
      <c r="M144" s="45">
        <f t="shared" si="13"/>
        <v>0</v>
      </c>
      <c r="N144" s="51"/>
    </row>
    <row r="145" spans="1:14" s="52" customFormat="1" x14ac:dyDescent="0.25">
      <c r="A145" s="40" t="s">
        <v>396</v>
      </c>
      <c r="B145" s="40" t="s">
        <v>397</v>
      </c>
      <c r="C145" s="41" t="s">
        <v>398</v>
      </c>
      <c r="D145" s="42" t="str">
        <f t="shared" si="9"/>
        <v>URL LINK</v>
      </c>
      <c r="E145" s="25">
        <v>3</v>
      </c>
      <c r="F145" s="43">
        <v>9.25</v>
      </c>
      <c r="G145" s="43">
        <v>18.979999999999997</v>
      </c>
      <c r="H145" s="44">
        <v>1</v>
      </c>
      <c r="I145" s="37">
        <v>2250</v>
      </c>
      <c r="J145" s="42" t="s">
        <v>476</v>
      </c>
      <c r="K145" s="38"/>
      <c r="L145" s="45">
        <f t="shared" si="12"/>
        <v>3</v>
      </c>
      <c r="M145" s="45">
        <f t="shared" si="13"/>
        <v>0</v>
      </c>
      <c r="N145" s="51"/>
    </row>
    <row r="146" spans="1:14" s="52" customFormat="1" x14ac:dyDescent="0.25">
      <c r="A146" s="40" t="s">
        <v>399</v>
      </c>
      <c r="B146" s="40" t="s">
        <v>400</v>
      </c>
      <c r="C146" s="41" t="s">
        <v>401</v>
      </c>
      <c r="D146" s="42" t="str">
        <f t="shared" si="9"/>
        <v>URL LINK</v>
      </c>
      <c r="E146" s="25">
        <v>3</v>
      </c>
      <c r="F146" s="43">
        <v>9.25</v>
      </c>
      <c r="G146" s="43">
        <v>18.979999999999997</v>
      </c>
      <c r="H146" s="44">
        <v>1</v>
      </c>
      <c r="I146" s="37">
        <v>2237</v>
      </c>
      <c r="J146" s="42" t="s">
        <v>477</v>
      </c>
      <c r="K146" s="38"/>
      <c r="L146" s="45">
        <f t="shared" si="12"/>
        <v>3</v>
      </c>
      <c r="M146" s="45">
        <f t="shared" si="13"/>
        <v>0</v>
      </c>
      <c r="N146" s="51"/>
    </row>
    <row r="147" spans="1:14" s="52" customFormat="1" x14ac:dyDescent="0.25">
      <c r="A147" s="40" t="s">
        <v>402</v>
      </c>
      <c r="B147" s="40" t="s">
        <v>403</v>
      </c>
      <c r="C147" s="41" t="s">
        <v>404</v>
      </c>
      <c r="D147" s="42" t="str">
        <f t="shared" si="9"/>
        <v>URL LINK</v>
      </c>
      <c r="E147" s="25">
        <v>3</v>
      </c>
      <c r="F147" s="43">
        <v>9.25</v>
      </c>
      <c r="G147" s="43">
        <v>18.979999999999997</v>
      </c>
      <c r="H147" s="44">
        <v>1</v>
      </c>
      <c r="I147" s="37">
        <v>2274</v>
      </c>
      <c r="J147" s="42" t="s">
        <v>478</v>
      </c>
      <c r="K147" s="38"/>
      <c r="L147" s="45">
        <f t="shared" si="12"/>
        <v>3</v>
      </c>
      <c r="M147" s="45">
        <f t="shared" si="13"/>
        <v>0</v>
      </c>
      <c r="N147" s="51"/>
    </row>
    <row r="148" spans="1:14" s="52" customFormat="1" x14ac:dyDescent="0.25">
      <c r="A148" s="40" t="s">
        <v>405</v>
      </c>
      <c r="B148" s="40" t="s">
        <v>406</v>
      </c>
      <c r="C148" s="41" t="s">
        <v>407</v>
      </c>
      <c r="D148" s="42" t="str">
        <f t="shared" si="9"/>
        <v>URL LINK</v>
      </c>
      <c r="E148" s="25">
        <v>3</v>
      </c>
      <c r="F148" s="43">
        <v>9.25</v>
      </c>
      <c r="G148" s="43">
        <v>18.979999999999997</v>
      </c>
      <c r="H148" s="44">
        <v>1</v>
      </c>
      <c r="I148" s="37">
        <v>2281</v>
      </c>
      <c r="J148" s="42" t="s">
        <v>479</v>
      </c>
      <c r="K148" s="38"/>
      <c r="L148" s="45">
        <f t="shared" si="12"/>
        <v>3</v>
      </c>
      <c r="M148" s="45">
        <f t="shared" si="13"/>
        <v>0</v>
      </c>
      <c r="N148" s="51"/>
    </row>
    <row r="149" spans="1:14" s="52" customFormat="1" x14ac:dyDescent="0.25">
      <c r="A149" s="40" t="s">
        <v>408</v>
      </c>
      <c r="B149" s="40" t="s">
        <v>409</v>
      </c>
      <c r="C149" s="41" t="s">
        <v>410</v>
      </c>
      <c r="D149" s="42" t="str">
        <f t="shared" si="9"/>
        <v>URL LINK</v>
      </c>
      <c r="E149" s="25">
        <v>3</v>
      </c>
      <c r="F149" s="43">
        <v>9.25</v>
      </c>
      <c r="G149" s="43">
        <v>18.979999999999997</v>
      </c>
      <c r="H149" s="44">
        <v>1</v>
      </c>
      <c r="I149" s="37">
        <v>2195</v>
      </c>
      <c r="J149" s="42" t="s">
        <v>480</v>
      </c>
      <c r="K149" s="38"/>
      <c r="L149" s="45">
        <f t="shared" si="12"/>
        <v>3</v>
      </c>
      <c r="M149" s="45">
        <f t="shared" si="13"/>
        <v>0</v>
      </c>
      <c r="N149" s="51"/>
    </row>
    <row r="150" spans="1:14" s="52" customFormat="1" x14ac:dyDescent="0.25">
      <c r="A150" s="40" t="s">
        <v>411</v>
      </c>
      <c r="B150" s="40" t="s">
        <v>412</v>
      </c>
      <c r="C150" s="41" t="s">
        <v>413</v>
      </c>
      <c r="D150" s="42" t="str">
        <f t="shared" si="9"/>
        <v>URL LINK</v>
      </c>
      <c r="E150" s="25">
        <v>3</v>
      </c>
      <c r="F150" s="43">
        <v>9.25</v>
      </c>
      <c r="G150" s="43">
        <v>18.979999999999997</v>
      </c>
      <c r="H150" s="44">
        <v>1</v>
      </c>
      <c r="I150" s="37">
        <v>2265</v>
      </c>
      <c r="J150" s="42" t="s">
        <v>481</v>
      </c>
      <c r="K150" s="38"/>
      <c r="L150" s="45">
        <f t="shared" si="12"/>
        <v>3</v>
      </c>
      <c r="M150" s="45">
        <f t="shared" si="13"/>
        <v>0</v>
      </c>
      <c r="N150" s="51"/>
    </row>
    <row r="151" spans="1:14" s="52" customFormat="1" x14ac:dyDescent="0.25">
      <c r="A151" s="40" t="s">
        <v>414</v>
      </c>
      <c r="B151" s="40" t="s">
        <v>415</v>
      </c>
      <c r="C151" s="41" t="s">
        <v>416</v>
      </c>
      <c r="D151" s="42" t="str">
        <f t="shared" si="9"/>
        <v>URL LINK</v>
      </c>
      <c r="E151" s="25">
        <v>3</v>
      </c>
      <c r="F151" s="43">
        <v>9.25</v>
      </c>
      <c r="G151" s="43">
        <v>18.979999999999997</v>
      </c>
      <c r="H151" s="44">
        <v>1</v>
      </c>
      <c r="I151" s="37">
        <v>2219</v>
      </c>
      <c r="J151" s="42" t="s">
        <v>482</v>
      </c>
      <c r="K151" s="38"/>
      <c r="L151" s="45">
        <f t="shared" si="12"/>
        <v>3</v>
      </c>
      <c r="M151" s="45">
        <f t="shared" si="13"/>
        <v>0</v>
      </c>
      <c r="N151" s="51"/>
    </row>
    <row r="152" spans="1:14" s="52" customFormat="1" x14ac:dyDescent="0.25">
      <c r="A152" s="40" t="s">
        <v>417</v>
      </c>
      <c r="B152" s="40" t="s">
        <v>418</v>
      </c>
      <c r="C152" s="41" t="s">
        <v>419</v>
      </c>
      <c r="D152" s="42" t="str">
        <f t="shared" si="9"/>
        <v>URL LINK</v>
      </c>
      <c r="E152" s="25">
        <v>3</v>
      </c>
      <c r="F152" s="43">
        <v>9.25</v>
      </c>
      <c r="G152" s="43">
        <v>18.979999999999997</v>
      </c>
      <c r="H152" s="44">
        <v>1</v>
      </c>
      <c r="I152" s="37">
        <v>2248</v>
      </c>
      <c r="J152" s="42" t="s">
        <v>483</v>
      </c>
      <c r="K152" s="38"/>
      <c r="L152" s="45">
        <f t="shared" si="12"/>
        <v>3</v>
      </c>
      <c r="M152" s="45">
        <f t="shared" si="13"/>
        <v>0</v>
      </c>
      <c r="N152" s="51"/>
    </row>
    <row r="153" spans="1:14" s="52" customFormat="1" x14ac:dyDescent="0.25">
      <c r="A153" s="40" t="s">
        <v>420</v>
      </c>
      <c r="B153" s="40" t="s">
        <v>421</v>
      </c>
      <c r="C153" s="41" t="s">
        <v>422</v>
      </c>
      <c r="D153" s="42" t="str">
        <f t="shared" si="9"/>
        <v>URL LINK</v>
      </c>
      <c r="E153" s="25">
        <v>3</v>
      </c>
      <c r="F153" s="43">
        <v>9.25</v>
      </c>
      <c r="G153" s="43">
        <v>18.979999999999997</v>
      </c>
      <c r="H153" s="44">
        <v>1</v>
      </c>
      <c r="I153" s="37">
        <v>2253</v>
      </c>
      <c r="J153" s="42" t="s">
        <v>484</v>
      </c>
      <c r="K153" s="38"/>
      <c r="L153" s="45">
        <f t="shared" si="12"/>
        <v>3</v>
      </c>
      <c r="M153" s="45">
        <f t="shared" si="13"/>
        <v>0</v>
      </c>
      <c r="N153" s="51"/>
    </row>
    <row r="154" spans="1:14" s="52" customFormat="1" x14ac:dyDescent="0.25">
      <c r="A154" s="40" t="s">
        <v>423</v>
      </c>
      <c r="B154" s="40" t="s">
        <v>424</v>
      </c>
      <c r="C154" s="41" t="s">
        <v>425</v>
      </c>
      <c r="D154" s="42" t="str">
        <f t="shared" si="9"/>
        <v>URL LINK</v>
      </c>
      <c r="E154" s="25">
        <v>3</v>
      </c>
      <c r="F154" s="43">
        <v>9.25</v>
      </c>
      <c r="G154" s="43">
        <v>18.979999999999997</v>
      </c>
      <c r="H154" s="44">
        <v>1</v>
      </c>
      <c r="I154" s="37">
        <v>2149</v>
      </c>
      <c r="J154" s="42" t="s">
        <v>485</v>
      </c>
      <c r="K154" s="38"/>
      <c r="L154" s="45">
        <f t="shared" si="12"/>
        <v>3</v>
      </c>
      <c r="M154" s="45">
        <f t="shared" si="13"/>
        <v>0</v>
      </c>
      <c r="N154" s="51"/>
    </row>
    <row r="155" spans="1:14" s="52" customFormat="1" hidden="1" x14ac:dyDescent="0.25">
      <c r="A155" s="40" t="s">
        <v>426</v>
      </c>
      <c r="B155" s="40" t="s">
        <v>427</v>
      </c>
      <c r="C155" s="41" t="s">
        <v>428</v>
      </c>
      <c r="D155" s="42" t="str">
        <f t="shared" si="9"/>
        <v>URL LINK</v>
      </c>
      <c r="E155" s="25">
        <v>3</v>
      </c>
      <c r="F155" s="43">
        <v>9.25</v>
      </c>
      <c r="G155" s="43">
        <v>18.979999999999997</v>
      </c>
      <c r="H155" s="44">
        <v>1</v>
      </c>
      <c r="I155" s="37">
        <v>2144</v>
      </c>
      <c r="J155" s="42" t="s">
        <v>486</v>
      </c>
      <c r="K155" s="38"/>
      <c r="L155" s="45">
        <f t="shared" si="12"/>
        <v>3</v>
      </c>
      <c r="M155" s="45">
        <f t="shared" si="13"/>
        <v>0</v>
      </c>
      <c r="N155" s="51"/>
    </row>
    <row r="156" spans="1:14" s="52" customFormat="1" x14ac:dyDescent="0.25">
      <c r="A156" s="40" t="s">
        <v>429</v>
      </c>
      <c r="B156" s="40" t="s">
        <v>430</v>
      </c>
      <c r="C156" s="41" t="s">
        <v>431</v>
      </c>
      <c r="D156" s="42" t="str">
        <f t="shared" si="9"/>
        <v>URL LINK</v>
      </c>
      <c r="E156" s="25">
        <v>3</v>
      </c>
      <c r="F156" s="43">
        <v>9.25</v>
      </c>
      <c r="G156" s="43">
        <v>18.979999999999997</v>
      </c>
      <c r="H156" s="44">
        <v>1</v>
      </c>
      <c r="I156" s="37">
        <v>2238</v>
      </c>
      <c r="J156" s="42" t="s">
        <v>487</v>
      </c>
      <c r="K156" s="38"/>
      <c r="L156" s="45">
        <f t="shared" si="12"/>
        <v>3</v>
      </c>
      <c r="M156" s="45">
        <f t="shared" si="13"/>
        <v>0</v>
      </c>
      <c r="N156" s="51"/>
    </row>
    <row r="157" spans="1:14" s="52" customFormat="1" hidden="1" x14ac:dyDescent="0.25">
      <c r="A157" s="40" t="s">
        <v>432</v>
      </c>
      <c r="B157" s="40" t="s">
        <v>433</v>
      </c>
      <c r="C157" s="41" t="s">
        <v>434</v>
      </c>
      <c r="D157" s="42" t="str">
        <f t="shared" si="9"/>
        <v>URL LINK</v>
      </c>
      <c r="E157" s="25">
        <v>3</v>
      </c>
      <c r="F157" s="43">
        <v>9.9499999999999993</v>
      </c>
      <c r="G157" s="43">
        <v>19.979999999999997</v>
      </c>
      <c r="H157" s="44">
        <v>1</v>
      </c>
      <c r="I157" s="37">
        <v>1492</v>
      </c>
      <c r="J157" s="42" t="s">
        <v>488</v>
      </c>
      <c r="K157" s="38"/>
      <c r="L157" s="45">
        <f t="shared" si="12"/>
        <v>3</v>
      </c>
      <c r="M157" s="45">
        <f t="shared" si="13"/>
        <v>0</v>
      </c>
      <c r="N157" s="51"/>
    </row>
    <row r="158" spans="1:14" s="52" customFormat="1" ht="13.5" customHeight="1" x14ac:dyDescent="0.25">
      <c r="A158" s="40" t="s">
        <v>435</v>
      </c>
      <c r="B158" s="40" t="s">
        <v>436</v>
      </c>
      <c r="C158" s="41" t="s">
        <v>437</v>
      </c>
      <c r="D158" s="42" t="str">
        <f t="shared" si="9"/>
        <v>URL LINK</v>
      </c>
      <c r="E158" s="25">
        <v>3</v>
      </c>
      <c r="F158" s="43">
        <v>9.9499999999999993</v>
      </c>
      <c r="G158" s="43">
        <v>19.979999999999997</v>
      </c>
      <c r="H158" s="44">
        <v>1</v>
      </c>
      <c r="I158" s="37">
        <v>2180</v>
      </c>
      <c r="J158" s="42" t="s">
        <v>489</v>
      </c>
      <c r="K158" s="38"/>
      <c r="L158" s="45">
        <f t="shared" si="12"/>
        <v>3</v>
      </c>
      <c r="M158" s="45">
        <f t="shared" si="13"/>
        <v>0</v>
      </c>
      <c r="N158" s="51"/>
    </row>
    <row r="159" spans="1:14" s="52" customFormat="1" x14ac:dyDescent="0.25">
      <c r="A159" s="40" t="s">
        <v>438</v>
      </c>
      <c r="B159" s="40" t="s">
        <v>439</v>
      </c>
      <c r="C159" s="41" t="s">
        <v>440</v>
      </c>
      <c r="D159" s="42" t="str">
        <f t="shared" si="9"/>
        <v>URL LINK</v>
      </c>
      <c r="E159" s="25">
        <v>3</v>
      </c>
      <c r="F159" s="43">
        <v>9.9499999999999993</v>
      </c>
      <c r="G159" s="43">
        <v>19.979999999999997</v>
      </c>
      <c r="H159" s="44">
        <v>1</v>
      </c>
      <c r="I159" s="37">
        <v>2311</v>
      </c>
      <c r="J159" s="42" t="s">
        <v>490</v>
      </c>
      <c r="K159" s="38"/>
      <c r="L159" s="45">
        <f t="shared" si="12"/>
        <v>3</v>
      </c>
      <c r="M159" s="45">
        <f t="shared" si="13"/>
        <v>0</v>
      </c>
      <c r="N159" s="51"/>
    </row>
    <row r="160" spans="1:14" s="52" customFormat="1" x14ac:dyDescent="0.25">
      <c r="A160" s="40" t="s">
        <v>441</v>
      </c>
      <c r="B160" s="40" t="s">
        <v>442</v>
      </c>
      <c r="C160" s="41" t="s">
        <v>443</v>
      </c>
      <c r="D160" s="42" t="str">
        <f t="shared" si="9"/>
        <v>URL LINK</v>
      </c>
      <c r="E160" s="25">
        <v>3</v>
      </c>
      <c r="F160" s="43">
        <v>9.9499999999999993</v>
      </c>
      <c r="G160" s="43">
        <v>19.979999999999997</v>
      </c>
      <c r="H160" s="44">
        <v>1</v>
      </c>
      <c r="I160" s="37">
        <v>2241</v>
      </c>
      <c r="J160" s="42" t="s">
        <v>491</v>
      </c>
      <c r="K160" s="38"/>
      <c r="L160" s="45">
        <f t="shared" si="12"/>
        <v>3</v>
      </c>
      <c r="M160" s="45">
        <f t="shared" si="13"/>
        <v>0</v>
      </c>
      <c r="N160" s="51"/>
    </row>
    <row r="161" spans="1:14" s="52" customFormat="1" x14ac:dyDescent="0.25">
      <c r="A161" s="40" t="s">
        <v>444</v>
      </c>
      <c r="B161" s="40" t="s">
        <v>445</v>
      </c>
      <c r="C161" s="41" t="s">
        <v>446</v>
      </c>
      <c r="D161" s="42" t="str">
        <f t="shared" si="9"/>
        <v>URL LINK</v>
      </c>
      <c r="E161" s="25">
        <v>3</v>
      </c>
      <c r="F161" s="43">
        <v>9.9499999999999993</v>
      </c>
      <c r="G161" s="43">
        <v>19.979999999999997</v>
      </c>
      <c r="H161" s="44">
        <v>1</v>
      </c>
      <c r="I161" s="37">
        <v>2135</v>
      </c>
      <c r="J161" s="42" t="s">
        <v>492</v>
      </c>
      <c r="K161" s="38"/>
      <c r="L161" s="45">
        <f t="shared" si="12"/>
        <v>3</v>
      </c>
      <c r="M161" s="45">
        <f t="shared" si="13"/>
        <v>0</v>
      </c>
      <c r="N161" s="51"/>
    </row>
    <row r="162" spans="1:14" s="52" customFormat="1" hidden="1" x14ac:dyDescent="0.25">
      <c r="A162" s="40" t="s">
        <v>447</v>
      </c>
      <c r="B162" s="40" t="s">
        <v>448</v>
      </c>
      <c r="C162" s="41" t="s">
        <v>449</v>
      </c>
      <c r="D162" s="42" t="str">
        <f t="shared" si="9"/>
        <v>URL LINK</v>
      </c>
      <c r="E162" s="25">
        <v>3</v>
      </c>
      <c r="F162" s="43">
        <v>9.9499999999999993</v>
      </c>
      <c r="G162" s="43">
        <v>19.979999999999997</v>
      </c>
      <c r="H162" s="44">
        <v>1</v>
      </c>
      <c r="I162" s="37">
        <v>2126</v>
      </c>
      <c r="J162" s="42" t="s">
        <v>493</v>
      </c>
      <c r="K162" s="38"/>
      <c r="L162" s="45">
        <f t="shared" si="12"/>
        <v>3</v>
      </c>
      <c r="M162" s="45">
        <f t="shared" si="13"/>
        <v>0</v>
      </c>
      <c r="N162" s="51"/>
    </row>
    <row r="163" spans="1:14" s="52" customFormat="1" hidden="1" x14ac:dyDescent="0.25">
      <c r="A163" s="40" t="s">
        <v>450</v>
      </c>
      <c r="B163" s="40" t="s">
        <v>451</v>
      </c>
      <c r="C163" s="41" t="s">
        <v>452</v>
      </c>
      <c r="D163" s="42" t="str">
        <f t="shared" si="9"/>
        <v>URL LINK</v>
      </c>
      <c r="E163" s="25">
        <v>3</v>
      </c>
      <c r="F163" s="43">
        <v>9.9499999999999993</v>
      </c>
      <c r="G163" s="43">
        <v>19.979999999999997</v>
      </c>
      <c r="H163" s="44">
        <v>1</v>
      </c>
      <c r="I163" s="37">
        <v>2230</v>
      </c>
      <c r="J163" s="42" t="s">
        <v>494</v>
      </c>
      <c r="K163" s="38"/>
      <c r="L163" s="45">
        <f t="shared" si="12"/>
        <v>3</v>
      </c>
      <c r="M163" s="45">
        <f t="shared" si="13"/>
        <v>0</v>
      </c>
      <c r="N163" s="51"/>
    </row>
    <row r="164" spans="1:14" s="52" customFormat="1" hidden="1" x14ac:dyDescent="0.25">
      <c r="A164" s="40" t="s">
        <v>453</v>
      </c>
      <c r="B164" s="40" t="s">
        <v>454</v>
      </c>
      <c r="C164" s="41" t="s">
        <v>455</v>
      </c>
      <c r="D164" s="42" t="str">
        <f t="shared" si="9"/>
        <v>URL LINK</v>
      </c>
      <c r="E164" s="25">
        <v>3</v>
      </c>
      <c r="F164" s="43">
        <v>9.9499999999999993</v>
      </c>
      <c r="G164" s="43">
        <v>19.979999999999997</v>
      </c>
      <c r="H164" s="44">
        <v>1</v>
      </c>
      <c r="I164" s="37">
        <v>2271</v>
      </c>
      <c r="J164" s="42" t="s">
        <v>495</v>
      </c>
      <c r="K164" s="38"/>
      <c r="L164" s="45">
        <f t="shared" si="12"/>
        <v>3</v>
      </c>
      <c r="M164" s="45">
        <f t="shared" si="13"/>
        <v>0</v>
      </c>
      <c r="N164" s="51"/>
    </row>
    <row r="165" spans="1:14" s="52" customFormat="1" hidden="1" x14ac:dyDescent="0.25">
      <c r="A165" s="40" t="s">
        <v>456</v>
      </c>
      <c r="B165" s="40" t="s">
        <v>457</v>
      </c>
      <c r="C165" s="41" t="s">
        <v>458</v>
      </c>
      <c r="D165" s="42" t="str">
        <f t="shared" si="9"/>
        <v>URL LINK</v>
      </c>
      <c r="E165" s="25">
        <v>3</v>
      </c>
      <c r="F165" s="43">
        <v>9.9499999999999993</v>
      </c>
      <c r="G165" s="43">
        <v>19.979999999999997</v>
      </c>
      <c r="H165" s="44">
        <v>1</v>
      </c>
      <c r="I165" s="37">
        <v>2272</v>
      </c>
      <c r="J165" s="42" t="s">
        <v>496</v>
      </c>
      <c r="K165" s="38"/>
      <c r="L165" s="45">
        <f t="shared" si="12"/>
        <v>3</v>
      </c>
      <c r="M165" s="45">
        <f t="shared" si="13"/>
        <v>0</v>
      </c>
      <c r="N165" s="51"/>
    </row>
    <row r="166" spans="1:14" s="52" customFormat="1" x14ac:dyDescent="0.25">
      <c r="A166" s="40" t="s">
        <v>459</v>
      </c>
      <c r="B166" s="40" t="s">
        <v>460</v>
      </c>
      <c r="C166" s="41" t="s">
        <v>461</v>
      </c>
      <c r="D166" s="42" t="str">
        <f t="shared" si="9"/>
        <v>URL LINK</v>
      </c>
      <c r="E166" s="25">
        <v>3</v>
      </c>
      <c r="F166" s="43">
        <v>9.9499999999999993</v>
      </c>
      <c r="G166" s="43">
        <v>19.979999999999997</v>
      </c>
      <c r="H166" s="44">
        <v>1</v>
      </c>
      <c r="I166" s="37">
        <v>2269</v>
      </c>
      <c r="J166" s="42" t="s">
        <v>497</v>
      </c>
      <c r="K166" s="38"/>
      <c r="L166" s="45">
        <f t="shared" si="12"/>
        <v>3</v>
      </c>
      <c r="M166" s="45">
        <f t="shared" si="13"/>
        <v>0</v>
      </c>
      <c r="N166" s="51"/>
    </row>
    <row r="167" spans="1:14" s="52" customFormat="1" x14ac:dyDescent="0.25">
      <c r="A167" s="40" t="s">
        <v>462</v>
      </c>
      <c r="B167" s="40" t="s">
        <v>463</v>
      </c>
      <c r="C167" s="41" t="s">
        <v>464</v>
      </c>
      <c r="D167" s="42" t="str">
        <f t="shared" si="9"/>
        <v>URL LINK</v>
      </c>
      <c r="E167" s="25">
        <v>3</v>
      </c>
      <c r="F167" s="43">
        <v>9.9499999999999993</v>
      </c>
      <c r="G167" s="43">
        <v>19.979999999999997</v>
      </c>
      <c r="H167" s="44">
        <v>1</v>
      </c>
      <c r="I167" s="37">
        <v>2286</v>
      </c>
      <c r="J167" s="42" t="s">
        <v>498</v>
      </c>
      <c r="K167" s="38"/>
      <c r="L167" s="45">
        <f t="shared" si="12"/>
        <v>3</v>
      </c>
      <c r="M167" s="45">
        <f t="shared" si="13"/>
        <v>0</v>
      </c>
      <c r="N167" s="51"/>
    </row>
    <row r="168" spans="1:14" s="52" customFormat="1" x14ac:dyDescent="0.25">
      <c r="A168" s="48">
        <v>4532</v>
      </c>
      <c r="B168" s="40" t="s">
        <v>587</v>
      </c>
      <c r="C168" s="47" t="s">
        <v>461</v>
      </c>
      <c r="D168" s="42" t="str">
        <f t="shared" si="9"/>
        <v>URL LINK</v>
      </c>
      <c r="E168" s="25">
        <v>3</v>
      </c>
      <c r="F168" s="43">
        <v>9.9499999999999993</v>
      </c>
      <c r="G168" s="43">
        <v>19.979999999999997</v>
      </c>
      <c r="H168" s="44">
        <v>1</v>
      </c>
      <c r="I168" s="37">
        <v>2269</v>
      </c>
      <c r="J168" s="55" t="s">
        <v>497</v>
      </c>
      <c r="K168" s="38"/>
      <c r="L168" s="45">
        <f t="shared" si="12"/>
        <v>3</v>
      </c>
      <c r="M168" s="45"/>
      <c r="N168" s="51"/>
    </row>
    <row r="169" spans="1:14" s="52" customFormat="1" x14ac:dyDescent="0.25">
      <c r="A169" s="40" t="s">
        <v>465</v>
      </c>
      <c r="B169" s="40" t="s">
        <v>466</v>
      </c>
      <c r="C169" s="41" t="s">
        <v>467</v>
      </c>
      <c r="D169" s="42" t="str">
        <f t="shared" si="9"/>
        <v>URL LINK</v>
      </c>
      <c r="E169" s="25">
        <v>3</v>
      </c>
      <c r="F169" s="43">
        <v>9.9499999999999993</v>
      </c>
      <c r="G169" s="43">
        <v>19.979999999999997</v>
      </c>
      <c r="H169" s="44">
        <v>1</v>
      </c>
      <c r="I169" s="37">
        <v>1974</v>
      </c>
      <c r="J169" s="42" t="s">
        <v>499</v>
      </c>
      <c r="K169" s="38"/>
      <c r="L169" s="45">
        <f t="shared" si="12"/>
        <v>3</v>
      </c>
      <c r="M169" s="45">
        <f t="shared" si="13"/>
        <v>0</v>
      </c>
      <c r="N169" s="51"/>
    </row>
    <row r="170" spans="1:14" s="52" customFormat="1" hidden="1" x14ac:dyDescent="0.25">
      <c r="A170" s="40" t="s">
        <v>468</v>
      </c>
      <c r="B170" s="40" t="s">
        <v>469</v>
      </c>
      <c r="C170" s="41" t="s">
        <v>470</v>
      </c>
      <c r="D170" s="42" t="str">
        <f t="shared" si="9"/>
        <v>URL LINK</v>
      </c>
      <c r="E170" s="25">
        <v>3</v>
      </c>
      <c r="F170" s="43">
        <v>9.9499999999999993</v>
      </c>
      <c r="G170" s="43">
        <v>19.979999999999997</v>
      </c>
      <c r="H170" s="44">
        <v>1</v>
      </c>
      <c r="I170" s="37">
        <v>1774</v>
      </c>
      <c r="J170" s="42" t="s">
        <v>500</v>
      </c>
      <c r="K170" s="38"/>
      <c r="L170" s="45">
        <f t="shared" si="12"/>
        <v>3</v>
      </c>
      <c r="M170" s="45">
        <f t="shared" si="13"/>
        <v>0</v>
      </c>
      <c r="N170" s="51"/>
    </row>
    <row r="171" spans="1:14" s="52" customFormat="1" hidden="1" x14ac:dyDescent="0.25">
      <c r="A171" s="40" t="s">
        <v>471</v>
      </c>
      <c r="B171" s="40" t="s">
        <v>472</v>
      </c>
      <c r="C171" s="41" t="s">
        <v>473</v>
      </c>
      <c r="D171" s="42" t="str">
        <f t="shared" si="9"/>
        <v>URL LINK</v>
      </c>
      <c r="E171" s="25">
        <v>3</v>
      </c>
      <c r="F171" s="43">
        <v>9.9499999999999993</v>
      </c>
      <c r="G171" s="43">
        <v>19.979999999999997</v>
      </c>
      <c r="H171" s="44">
        <v>1</v>
      </c>
      <c r="I171" s="37">
        <v>2342</v>
      </c>
      <c r="J171" s="42" t="s">
        <v>501</v>
      </c>
      <c r="K171" s="38"/>
      <c r="L171" s="45">
        <f t="shared" si="12"/>
        <v>3</v>
      </c>
      <c r="M171" s="45">
        <f t="shared" si="13"/>
        <v>0</v>
      </c>
      <c r="N171" s="51"/>
    </row>
    <row r="172" spans="1:14" s="52" customFormat="1" hidden="1" x14ac:dyDescent="0.25">
      <c r="A172" s="40" t="s">
        <v>222</v>
      </c>
      <c r="B172" s="40" t="s">
        <v>223</v>
      </c>
      <c r="C172" s="41" t="s">
        <v>224</v>
      </c>
      <c r="D172" s="42" t="str">
        <f t="shared" ref="D172:D188" si="14">HYPERLINK(J172,"URL LINK")</f>
        <v>URL LINK</v>
      </c>
      <c r="E172" s="25">
        <v>3</v>
      </c>
      <c r="F172" s="43">
        <v>12.95</v>
      </c>
      <c r="G172" s="43">
        <v>18.98</v>
      </c>
      <c r="H172" s="44">
        <v>1</v>
      </c>
      <c r="I172" s="37">
        <v>43</v>
      </c>
      <c r="J172" s="42" t="s">
        <v>248</v>
      </c>
      <c r="K172" s="38"/>
      <c r="L172" s="45">
        <f t="shared" ref="L172:L187" si="15">ROUND(IF(I$6=0,E172,E172*(1-I$6)),2)</f>
        <v>3</v>
      </c>
      <c r="M172" s="45">
        <f t="shared" ref="M172:M187" si="16">K172*L172</f>
        <v>0</v>
      </c>
      <c r="N172" s="51"/>
    </row>
    <row r="173" spans="1:14" s="52" customFormat="1" hidden="1" x14ac:dyDescent="0.25">
      <c r="A173" s="40" t="s">
        <v>327</v>
      </c>
      <c r="B173" s="40" t="s">
        <v>343</v>
      </c>
      <c r="C173" s="41" t="s">
        <v>359</v>
      </c>
      <c r="D173" s="42" t="str">
        <f t="shared" si="14"/>
        <v>URL LINK</v>
      </c>
      <c r="E173" s="25">
        <v>3</v>
      </c>
      <c r="F173" s="43">
        <v>12.95</v>
      </c>
      <c r="G173" s="43">
        <v>18.98</v>
      </c>
      <c r="H173" s="44">
        <v>1</v>
      </c>
      <c r="I173" s="37">
        <v>87</v>
      </c>
      <c r="J173" s="42" t="s">
        <v>364</v>
      </c>
      <c r="K173" s="38"/>
      <c r="L173" s="45">
        <f t="shared" si="15"/>
        <v>3</v>
      </c>
      <c r="M173" s="45">
        <f t="shared" si="16"/>
        <v>0</v>
      </c>
      <c r="N173" s="51"/>
    </row>
    <row r="174" spans="1:14" s="52" customFormat="1" hidden="1" x14ac:dyDescent="0.25">
      <c r="A174" s="40" t="s">
        <v>328</v>
      </c>
      <c r="B174" s="40" t="s">
        <v>344</v>
      </c>
      <c r="C174" s="41" t="s">
        <v>360</v>
      </c>
      <c r="D174" s="42" t="str">
        <f t="shared" si="14"/>
        <v>URL LINK</v>
      </c>
      <c r="E174" s="25">
        <v>3</v>
      </c>
      <c r="F174" s="43">
        <v>13.95</v>
      </c>
      <c r="G174" s="43">
        <v>19.98</v>
      </c>
      <c r="H174" s="44">
        <v>1</v>
      </c>
      <c r="I174" s="37">
        <v>12</v>
      </c>
      <c r="J174" s="42" t="s">
        <v>366</v>
      </c>
      <c r="K174" s="38"/>
      <c r="L174" s="45">
        <f t="shared" si="15"/>
        <v>3</v>
      </c>
      <c r="M174" s="45">
        <f t="shared" si="16"/>
        <v>0</v>
      </c>
      <c r="N174" s="51"/>
    </row>
    <row r="175" spans="1:14" s="52" customFormat="1" hidden="1" x14ac:dyDescent="0.25">
      <c r="A175" s="40" t="s">
        <v>329</v>
      </c>
      <c r="B175" s="40" t="s">
        <v>345</v>
      </c>
      <c r="C175" s="41" t="s">
        <v>361</v>
      </c>
      <c r="D175" s="42" t="str">
        <f t="shared" si="14"/>
        <v>URL LINK</v>
      </c>
      <c r="E175" s="25">
        <v>3</v>
      </c>
      <c r="F175" s="43">
        <v>13.95</v>
      </c>
      <c r="G175" s="43">
        <v>19.98</v>
      </c>
      <c r="H175" s="44">
        <v>1</v>
      </c>
      <c r="I175" s="37">
        <v>22</v>
      </c>
      <c r="J175" s="42" t="s">
        <v>365</v>
      </c>
      <c r="K175" s="38"/>
      <c r="L175" s="45">
        <f t="shared" si="15"/>
        <v>3</v>
      </c>
      <c r="M175" s="45">
        <f t="shared" si="16"/>
        <v>0</v>
      </c>
      <c r="N175" s="51"/>
    </row>
    <row r="176" spans="1:14" s="52" customFormat="1" hidden="1" x14ac:dyDescent="0.25">
      <c r="A176" s="40" t="s">
        <v>330</v>
      </c>
      <c r="B176" s="40" t="s">
        <v>346</v>
      </c>
      <c r="C176" s="41" t="s">
        <v>362</v>
      </c>
      <c r="D176" s="42" t="str">
        <f t="shared" si="14"/>
        <v>URL LINK</v>
      </c>
      <c r="E176" s="25">
        <v>3</v>
      </c>
      <c r="F176" s="43">
        <v>13.95</v>
      </c>
      <c r="G176" s="43">
        <v>19.98</v>
      </c>
      <c r="H176" s="44">
        <v>1</v>
      </c>
      <c r="I176" s="37">
        <v>60</v>
      </c>
      <c r="J176" s="42" t="s">
        <v>367</v>
      </c>
      <c r="K176" s="38"/>
      <c r="L176" s="45">
        <f t="shared" si="15"/>
        <v>3</v>
      </c>
      <c r="M176" s="45">
        <f t="shared" si="16"/>
        <v>0</v>
      </c>
      <c r="N176" s="51"/>
    </row>
    <row r="177" spans="1:14" s="52" customFormat="1" x14ac:dyDescent="0.25">
      <c r="A177" s="40" t="s">
        <v>225</v>
      </c>
      <c r="B177" s="40" t="s">
        <v>226</v>
      </c>
      <c r="C177" s="41" t="s">
        <v>227</v>
      </c>
      <c r="D177" s="42" t="str">
        <f t="shared" si="14"/>
        <v>URL LINK</v>
      </c>
      <c r="E177" s="25">
        <v>5.95</v>
      </c>
      <c r="F177" s="43">
        <v>10.5</v>
      </c>
      <c r="G177" s="43">
        <v>19.98</v>
      </c>
      <c r="H177" s="44">
        <v>1</v>
      </c>
      <c r="I177" s="37">
        <v>1008</v>
      </c>
      <c r="J177" s="42" t="s">
        <v>249</v>
      </c>
      <c r="K177" s="38"/>
      <c r="L177" s="45">
        <f t="shared" si="15"/>
        <v>5.95</v>
      </c>
      <c r="M177" s="45">
        <f t="shared" si="16"/>
        <v>0</v>
      </c>
      <c r="N177" s="51"/>
    </row>
    <row r="178" spans="1:14" s="52" customFormat="1" x14ac:dyDescent="0.25">
      <c r="A178" s="40" t="s">
        <v>132</v>
      </c>
      <c r="B178" s="40" t="s">
        <v>187</v>
      </c>
      <c r="C178" s="41" t="s">
        <v>133</v>
      </c>
      <c r="D178" s="42" t="str">
        <f t="shared" si="14"/>
        <v>URL LINK</v>
      </c>
      <c r="E178" s="25">
        <v>5</v>
      </c>
      <c r="F178" s="43">
        <v>18.45</v>
      </c>
      <c r="G178" s="43">
        <v>24.98</v>
      </c>
      <c r="H178" s="44">
        <v>1</v>
      </c>
      <c r="I178" s="37">
        <v>309</v>
      </c>
      <c r="J178" s="42" t="s">
        <v>134</v>
      </c>
      <c r="K178" s="38"/>
      <c r="L178" s="45">
        <f t="shared" si="15"/>
        <v>5</v>
      </c>
      <c r="M178" s="45">
        <f t="shared" si="16"/>
        <v>0</v>
      </c>
      <c r="N178" s="51"/>
    </row>
    <row r="179" spans="1:14" s="52" customFormat="1" x14ac:dyDescent="0.25">
      <c r="A179" s="40" t="s">
        <v>135</v>
      </c>
      <c r="B179" s="40" t="s">
        <v>136</v>
      </c>
      <c r="C179" s="41" t="s">
        <v>137</v>
      </c>
      <c r="D179" s="42" t="str">
        <f t="shared" si="14"/>
        <v>URL LINK</v>
      </c>
      <c r="E179" s="25">
        <v>4</v>
      </c>
      <c r="F179" s="43">
        <v>18.45</v>
      </c>
      <c r="G179" s="43">
        <v>24.98</v>
      </c>
      <c r="H179" s="44">
        <v>1</v>
      </c>
      <c r="I179" s="37">
        <v>191</v>
      </c>
      <c r="J179" s="42" t="s">
        <v>138</v>
      </c>
      <c r="K179" s="38"/>
      <c r="L179" s="45">
        <f t="shared" si="15"/>
        <v>4</v>
      </c>
      <c r="M179" s="45">
        <f t="shared" si="16"/>
        <v>0</v>
      </c>
      <c r="N179" s="51"/>
    </row>
    <row r="180" spans="1:14" s="52" customFormat="1" x14ac:dyDescent="0.25">
      <c r="A180" s="40" t="s">
        <v>139</v>
      </c>
      <c r="B180" s="40" t="s">
        <v>188</v>
      </c>
      <c r="C180" s="41" t="s">
        <v>140</v>
      </c>
      <c r="D180" s="42" t="str">
        <f t="shared" si="14"/>
        <v>URL LINK</v>
      </c>
      <c r="E180" s="25">
        <v>5</v>
      </c>
      <c r="F180" s="43">
        <v>18.45</v>
      </c>
      <c r="G180" s="43">
        <v>24.98</v>
      </c>
      <c r="H180" s="44">
        <v>1</v>
      </c>
      <c r="I180" s="37">
        <v>307</v>
      </c>
      <c r="J180" s="42" t="s">
        <v>141</v>
      </c>
      <c r="K180" s="38"/>
      <c r="L180" s="45">
        <f t="shared" si="15"/>
        <v>5</v>
      </c>
      <c r="M180" s="45">
        <f t="shared" si="16"/>
        <v>0</v>
      </c>
      <c r="N180" s="51"/>
    </row>
    <row r="181" spans="1:14" s="52" customFormat="1" x14ac:dyDescent="0.25">
      <c r="A181" s="40" t="s">
        <v>142</v>
      </c>
      <c r="B181" s="40" t="s">
        <v>189</v>
      </c>
      <c r="C181" s="41" t="s">
        <v>143</v>
      </c>
      <c r="D181" s="42" t="str">
        <f t="shared" si="14"/>
        <v>URL LINK</v>
      </c>
      <c r="E181" s="25">
        <v>5</v>
      </c>
      <c r="F181" s="43">
        <v>18.45</v>
      </c>
      <c r="G181" s="43">
        <v>24.98</v>
      </c>
      <c r="H181" s="44">
        <v>1</v>
      </c>
      <c r="I181" s="37">
        <v>387</v>
      </c>
      <c r="J181" s="42" t="s">
        <v>144</v>
      </c>
      <c r="K181" s="38"/>
      <c r="L181" s="45">
        <f t="shared" si="15"/>
        <v>5</v>
      </c>
      <c r="M181" s="45">
        <f t="shared" si="16"/>
        <v>0</v>
      </c>
      <c r="N181" s="51"/>
    </row>
    <row r="182" spans="1:14" s="52" customFormat="1" x14ac:dyDescent="0.25">
      <c r="A182" s="40" t="s">
        <v>145</v>
      </c>
      <c r="B182" s="40" t="s">
        <v>190</v>
      </c>
      <c r="C182" s="41" t="s">
        <v>146</v>
      </c>
      <c r="D182" s="42" t="str">
        <f t="shared" si="14"/>
        <v>URL LINK</v>
      </c>
      <c r="E182" s="25">
        <v>5</v>
      </c>
      <c r="F182" s="43">
        <v>18.45</v>
      </c>
      <c r="G182" s="43">
        <v>24.98</v>
      </c>
      <c r="H182" s="44">
        <v>1</v>
      </c>
      <c r="I182" s="37">
        <v>192</v>
      </c>
      <c r="J182" s="42" t="s">
        <v>147</v>
      </c>
      <c r="K182" s="38"/>
      <c r="L182" s="45">
        <f t="shared" si="15"/>
        <v>5</v>
      </c>
      <c r="M182" s="45">
        <f t="shared" si="16"/>
        <v>0</v>
      </c>
      <c r="N182" s="51"/>
    </row>
    <row r="183" spans="1:14" s="52" customFormat="1" x14ac:dyDescent="0.25">
      <c r="A183" s="48">
        <v>505</v>
      </c>
      <c r="B183" s="40" t="s">
        <v>679</v>
      </c>
      <c r="C183" s="47" t="s">
        <v>678</v>
      </c>
      <c r="D183" s="42" t="str">
        <f t="shared" si="14"/>
        <v>URL LINK</v>
      </c>
      <c r="E183" s="25">
        <v>28.84</v>
      </c>
      <c r="F183" s="43">
        <v>47.5</v>
      </c>
      <c r="G183" s="43">
        <v>69.98</v>
      </c>
      <c r="H183" s="44">
        <v>1</v>
      </c>
      <c r="I183" s="37">
        <v>54</v>
      </c>
      <c r="J183" s="36" t="s">
        <v>680</v>
      </c>
      <c r="K183" s="38"/>
      <c r="L183" s="45">
        <f t="shared" si="15"/>
        <v>28.84</v>
      </c>
      <c r="M183" s="45">
        <f t="shared" si="16"/>
        <v>0</v>
      </c>
      <c r="N183" s="51"/>
    </row>
    <row r="184" spans="1:14" s="52" customFormat="1" x14ac:dyDescent="0.25">
      <c r="A184" s="40" t="s">
        <v>228</v>
      </c>
      <c r="B184" s="40" t="s">
        <v>229</v>
      </c>
      <c r="C184" s="41" t="s">
        <v>230</v>
      </c>
      <c r="D184" s="42" t="str">
        <f t="shared" si="14"/>
        <v>URL LINK</v>
      </c>
      <c r="E184" s="25">
        <v>1</v>
      </c>
      <c r="F184" s="43">
        <v>6.5</v>
      </c>
      <c r="G184" s="43">
        <v>12.99</v>
      </c>
      <c r="H184" s="44">
        <v>1</v>
      </c>
      <c r="I184" s="37">
        <v>796</v>
      </c>
      <c r="J184" s="42" t="s">
        <v>250</v>
      </c>
      <c r="K184" s="38"/>
      <c r="L184" s="45">
        <f t="shared" si="15"/>
        <v>1</v>
      </c>
      <c r="M184" s="45">
        <f t="shared" si="16"/>
        <v>0</v>
      </c>
      <c r="N184" s="51"/>
    </row>
    <row r="185" spans="1:14" s="52" customFormat="1" x14ac:dyDescent="0.25">
      <c r="A185" s="40" t="s">
        <v>231</v>
      </c>
      <c r="B185" s="40" t="s">
        <v>232</v>
      </c>
      <c r="C185" s="41" t="s">
        <v>233</v>
      </c>
      <c r="D185" s="42" t="str">
        <f t="shared" si="14"/>
        <v>URL LINK</v>
      </c>
      <c r="E185" s="25">
        <v>2</v>
      </c>
      <c r="F185" s="43">
        <v>7.5</v>
      </c>
      <c r="G185" s="43">
        <v>24.99</v>
      </c>
      <c r="H185" s="44">
        <v>1</v>
      </c>
      <c r="I185" s="37">
        <v>576</v>
      </c>
      <c r="J185" s="42" t="s">
        <v>251</v>
      </c>
      <c r="K185" s="38"/>
      <c r="L185" s="45">
        <f t="shared" si="15"/>
        <v>2</v>
      </c>
      <c r="M185" s="45">
        <f t="shared" si="16"/>
        <v>0</v>
      </c>
      <c r="N185" s="51"/>
    </row>
    <row r="186" spans="1:14" s="52" customFormat="1" x14ac:dyDescent="0.25">
      <c r="A186" s="40" t="s">
        <v>234</v>
      </c>
      <c r="B186" s="40" t="s">
        <v>235</v>
      </c>
      <c r="C186" s="41" t="s">
        <v>236</v>
      </c>
      <c r="D186" s="42" t="str">
        <f t="shared" si="14"/>
        <v>URL LINK</v>
      </c>
      <c r="E186" s="25">
        <v>2</v>
      </c>
      <c r="F186" s="43">
        <v>10</v>
      </c>
      <c r="G186" s="43">
        <v>16.98</v>
      </c>
      <c r="H186" s="44">
        <v>1</v>
      </c>
      <c r="I186" s="37">
        <v>633</v>
      </c>
      <c r="J186" s="42" t="s">
        <v>252</v>
      </c>
      <c r="K186" s="38"/>
      <c r="L186" s="45">
        <f t="shared" si="15"/>
        <v>2</v>
      </c>
      <c r="M186" s="45">
        <f t="shared" si="16"/>
        <v>0</v>
      </c>
      <c r="N186" s="51"/>
    </row>
    <row r="187" spans="1:14" s="52" customFormat="1" x14ac:dyDescent="0.25">
      <c r="A187" s="40" t="s">
        <v>237</v>
      </c>
      <c r="B187" s="40" t="s">
        <v>238</v>
      </c>
      <c r="C187" s="41" t="s">
        <v>239</v>
      </c>
      <c r="D187" s="42" t="str">
        <f t="shared" si="14"/>
        <v>URL LINK</v>
      </c>
      <c r="E187" s="25">
        <v>2</v>
      </c>
      <c r="F187" s="43">
        <v>10</v>
      </c>
      <c r="G187" s="43">
        <v>16.98</v>
      </c>
      <c r="H187" s="44">
        <v>1</v>
      </c>
      <c r="I187" s="37">
        <v>959</v>
      </c>
      <c r="J187" s="42" t="s">
        <v>253</v>
      </c>
      <c r="K187" s="38"/>
      <c r="L187" s="45">
        <f t="shared" si="15"/>
        <v>2</v>
      </c>
      <c r="M187" s="45">
        <f t="shared" si="16"/>
        <v>0</v>
      </c>
      <c r="N187" s="51"/>
    </row>
    <row r="188" spans="1:14" s="52" customFormat="1" x14ac:dyDescent="0.25">
      <c r="A188" s="40" t="s">
        <v>515</v>
      </c>
      <c r="B188" s="40" t="s">
        <v>502</v>
      </c>
      <c r="C188" s="41" t="s">
        <v>528</v>
      </c>
      <c r="D188" s="42" t="str">
        <f t="shared" si="14"/>
        <v>URL LINK</v>
      </c>
      <c r="E188" s="25">
        <v>3.5</v>
      </c>
      <c r="F188" s="43">
        <v>8.27</v>
      </c>
      <c r="G188" s="43">
        <v>15.99</v>
      </c>
      <c r="H188" s="44">
        <v>1</v>
      </c>
      <c r="I188" s="37">
        <v>4464</v>
      </c>
      <c r="J188" s="42" t="s">
        <v>541</v>
      </c>
      <c r="K188" s="38"/>
      <c r="L188" s="45">
        <f t="shared" ref="L188:L204" si="17">ROUND(IF(I$6=0,E188,E188*(1-I$6)),2)</f>
        <v>3.5</v>
      </c>
      <c r="M188" s="45">
        <f t="shared" ref="M188:M210" si="18">K188*L188</f>
        <v>0</v>
      </c>
      <c r="N188" s="51"/>
    </row>
    <row r="189" spans="1:14" s="52" customFormat="1" x14ac:dyDescent="0.25">
      <c r="A189" s="40" t="s">
        <v>516</v>
      </c>
      <c r="B189" s="40" t="s">
        <v>503</v>
      </c>
      <c r="C189" s="41" t="s">
        <v>529</v>
      </c>
      <c r="D189" s="42" t="str">
        <f t="shared" ref="D189:D204" si="19">HYPERLINK(J189,"URL LINK")</f>
        <v>URL LINK</v>
      </c>
      <c r="E189" s="25">
        <v>3.5</v>
      </c>
      <c r="F189" s="43">
        <v>8.27</v>
      </c>
      <c r="G189" s="43">
        <v>15.99</v>
      </c>
      <c r="H189" s="44">
        <v>1</v>
      </c>
      <c r="I189" s="37">
        <v>450</v>
      </c>
      <c r="J189" s="42" t="s">
        <v>542</v>
      </c>
      <c r="K189" s="38"/>
      <c r="L189" s="45">
        <f t="shared" si="17"/>
        <v>3.5</v>
      </c>
      <c r="M189" s="45">
        <f t="shared" si="18"/>
        <v>0</v>
      </c>
      <c r="N189" s="51"/>
    </row>
    <row r="190" spans="1:14" s="52" customFormat="1" x14ac:dyDescent="0.25">
      <c r="A190" s="40" t="s">
        <v>517</v>
      </c>
      <c r="B190" s="40" t="s">
        <v>504</v>
      </c>
      <c r="C190" s="41" t="s">
        <v>530</v>
      </c>
      <c r="D190" s="42" t="str">
        <f t="shared" si="19"/>
        <v>URL LINK</v>
      </c>
      <c r="E190" s="25">
        <v>3.5</v>
      </c>
      <c r="F190" s="43">
        <v>8.27</v>
      </c>
      <c r="G190" s="43">
        <v>15.99</v>
      </c>
      <c r="H190" s="44">
        <v>1</v>
      </c>
      <c r="I190" s="37">
        <v>500</v>
      </c>
      <c r="J190" s="42" t="s">
        <v>543</v>
      </c>
      <c r="K190" s="38"/>
      <c r="L190" s="45">
        <f t="shared" si="17"/>
        <v>3.5</v>
      </c>
      <c r="M190" s="45">
        <f t="shared" si="18"/>
        <v>0</v>
      </c>
      <c r="N190" s="51"/>
    </row>
    <row r="191" spans="1:14" s="52" customFormat="1" x14ac:dyDescent="0.25">
      <c r="A191" s="40" t="s">
        <v>518</v>
      </c>
      <c r="B191" s="40" t="s">
        <v>505</v>
      </c>
      <c r="C191" s="41" t="s">
        <v>531</v>
      </c>
      <c r="D191" s="42" t="str">
        <f t="shared" si="19"/>
        <v>URL LINK</v>
      </c>
      <c r="E191" s="25">
        <v>3.5</v>
      </c>
      <c r="F191" s="43">
        <v>8.27</v>
      </c>
      <c r="G191" s="43">
        <v>15.99</v>
      </c>
      <c r="H191" s="44">
        <v>1</v>
      </c>
      <c r="I191" s="37">
        <v>467</v>
      </c>
      <c r="J191" s="42" t="s">
        <v>544</v>
      </c>
      <c r="K191" s="38"/>
      <c r="L191" s="45">
        <f t="shared" si="17"/>
        <v>3.5</v>
      </c>
      <c r="M191" s="45">
        <f t="shared" si="18"/>
        <v>0</v>
      </c>
      <c r="N191" s="51"/>
    </row>
    <row r="192" spans="1:14" s="52" customFormat="1" x14ac:dyDescent="0.25">
      <c r="A192" s="40" t="s">
        <v>519</v>
      </c>
      <c r="B192" s="40" t="s">
        <v>506</v>
      </c>
      <c r="C192" s="41" t="s">
        <v>532</v>
      </c>
      <c r="D192" s="42" t="str">
        <f t="shared" si="19"/>
        <v>URL LINK</v>
      </c>
      <c r="E192" s="25">
        <v>3.5</v>
      </c>
      <c r="F192" s="43">
        <v>8.27</v>
      </c>
      <c r="G192" s="43">
        <v>15.99</v>
      </c>
      <c r="H192" s="44">
        <v>1</v>
      </c>
      <c r="I192" s="37">
        <v>500</v>
      </c>
      <c r="J192" s="42" t="s">
        <v>545</v>
      </c>
      <c r="K192" s="38"/>
      <c r="L192" s="45">
        <f t="shared" si="17"/>
        <v>3.5</v>
      </c>
      <c r="M192" s="45">
        <f t="shared" si="18"/>
        <v>0</v>
      </c>
      <c r="N192" s="51"/>
    </row>
    <row r="193" spans="1:14" s="52" customFormat="1" x14ac:dyDescent="0.25">
      <c r="A193" s="40" t="s">
        <v>520</v>
      </c>
      <c r="B193" s="40" t="s">
        <v>507</v>
      </c>
      <c r="C193" s="41" t="s">
        <v>533</v>
      </c>
      <c r="D193" s="42" t="str">
        <f t="shared" si="19"/>
        <v>URL LINK</v>
      </c>
      <c r="E193" s="25">
        <v>3.5</v>
      </c>
      <c r="F193" s="43">
        <v>8.27</v>
      </c>
      <c r="G193" s="43">
        <v>15.99</v>
      </c>
      <c r="H193" s="44">
        <v>1</v>
      </c>
      <c r="I193" s="37">
        <v>2332</v>
      </c>
      <c r="J193" s="42" t="s">
        <v>546</v>
      </c>
      <c r="K193" s="38"/>
      <c r="L193" s="45">
        <f t="shared" si="17"/>
        <v>3.5</v>
      </c>
      <c r="M193" s="45">
        <f t="shared" si="18"/>
        <v>0</v>
      </c>
      <c r="N193" s="51"/>
    </row>
    <row r="194" spans="1:14" s="52" customFormat="1" x14ac:dyDescent="0.25">
      <c r="A194" s="40" t="s">
        <v>521</v>
      </c>
      <c r="B194" s="40" t="s">
        <v>508</v>
      </c>
      <c r="C194" s="41" t="s">
        <v>534</v>
      </c>
      <c r="D194" s="42" t="str">
        <f t="shared" si="19"/>
        <v>URL LINK</v>
      </c>
      <c r="E194" s="25">
        <v>3.5</v>
      </c>
      <c r="F194" s="43">
        <v>8.27</v>
      </c>
      <c r="G194" s="43">
        <v>15.99</v>
      </c>
      <c r="H194" s="44">
        <v>1</v>
      </c>
      <c r="I194" s="37">
        <v>517</v>
      </c>
      <c r="J194" s="42" t="s">
        <v>547</v>
      </c>
      <c r="K194" s="38"/>
      <c r="L194" s="45">
        <f t="shared" si="17"/>
        <v>3.5</v>
      </c>
      <c r="M194" s="45">
        <f t="shared" si="18"/>
        <v>0</v>
      </c>
      <c r="N194" s="51"/>
    </row>
    <row r="195" spans="1:14" s="52" customFormat="1" x14ac:dyDescent="0.25">
      <c r="A195" s="40" t="s">
        <v>522</v>
      </c>
      <c r="B195" s="40" t="s">
        <v>509</v>
      </c>
      <c r="C195" s="41" t="s">
        <v>535</v>
      </c>
      <c r="D195" s="42" t="str">
        <f t="shared" si="19"/>
        <v>URL LINK</v>
      </c>
      <c r="E195" s="25">
        <v>3.5</v>
      </c>
      <c r="F195" s="43">
        <v>8.27</v>
      </c>
      <c r="G195" s="43">
        <v>15.99</v>
      </c>
      <c r="H195" s="44">
        <v>1</v>
      </c>
      <c r="I195" s="37">
        <v>496</v>
      </c>
      <c r="J195" s="42" t="s">
        <v>548</v>
      </c>
      <c r="K195" s="38"/>
      <c r="L195" s="45">
        <f t="shared" si="17"/>
        <v>3.5</v>
      </c>
      <c r="M195" s="45">
        <f t="shared" si="18"/>
        <v>0</v>
      </c>
      <c r="N195" s="51"/>
    </row>
    <row r="196" spans="1:14" s="52" customFormat="1" x14ac:dyDescent="0.25">
      <c r="A196" s="40" t="s">
        <v>523</v>
      </c>
      <c r="B196" s="40" t="s">
        <v>510</v>
      </c>
      <c r="C196" s="41" t="s">
        <v>536</v>
      </c>
      <c r="D196" s="42" t="str">
        <f t="shared" si="19"/>
        <v>URL LINK</v>
      </c>
      <c r="E196" s="25">
        <v>3.5</v>
      </c>
      <c r="F196" s="43">
        <v>8.27</v>
      </c>
      <c r="G196" s="43">
        <v>15.99</v>
      </c>
      <c r="H196" s="44">
        <v>1</v>
      </c>
      <c r="I196" s="37">
        <v>532</v>
      </c>
      <c r="J196" s="42" t="s">
        <v>549</v>
      </c>
      <c r="K196" s="38"/>
      <c r="L196" s="45">
        <f t="shared" si="17"/>
        <v>3.5</v>
      </c>
      <c r="M196" s="45">
        <f t="shared" si="18"/>
        <v>0</v>
      </c>
      <c r="N196" s="51"/>
    </row>
    <row r="197" spans="1:14" s="52" customFormat="1" x14ac:dyDescent="0.25">
      <c r="A197" s="40" t="s">
        <v>524</v>
      </c>
      <c r="B197" s="40" t="s">
        <v>511</v>
      </c>
      <c r="C197" s="41" t="s">
        <v>537</v>
      </c>
      <c r="D197" s="42" t="str">
        <f t="shared" si="19"/>
        <v>URL LINK</v>
      </c>
      <c r="E197" s="25">
        <v>3.5</v>
      </c>
      <c r="F197" s="43">
        <v>8.27</v>
      </c>
      <c r="G197" s="43">
        <v>15.99</v>
      </c>
      <c r="H197" s="44">
        <v>1</v>
      </c>
      <c r="I197" s="37">
        <v>296</v>
      </c>
      <c r="J197" s="42" t="s">
        <v>550</v>
      </c>
      <c r="K197" s="38"/>
      <c r="L197" s="45">
        <f t="shared" si="17"/>
        <v>3.5</v>
      </c>
      <c r="M197" s="45">
        <f t="shared" si="18"/>
        <v>0</v>
      </c>
      <c r="N197" s="51"/>
    </row>
    <row r="198" spans="1:14" s="52" customFormat="1" x14ac:dyDescent="0.25">
      <c r="A198" s="40" t="s">
        <v>525</v>
      </c>
      <c r="B198" s="40" t="s">
        <v>512</v>
      </c>
      <c r="C198" s="41" t="s">
        <v>538</v>
      </c>
      <c r="D198" s="42" t="str">
        <f t="shared" si="19"/>
        <v>URL LINK</v>
      </c>
      <c r="E198" s="25">
        <v>3.5</v>
      </c>
      <c r="F198" s="43">
        <v>8.27</v>
      </c>
      <c r="G198" s="43">
        <v>15.99</v>
      </c>
      <c r="H198" s="44">
        <v>1</v>
      </c>
      <c r="I198" s="37">
        <v>979</v>
      </c>
      <c r="J198" s="42" t="s">
        <v>551</v>
      </c>
      <c r="K198" s="38"/>
      <c r="L198" s="45">
        <f t="shared" si="17"/>
        <v>3.5</v>
      </c>
      <c r="M198" s="45">
        <f t="shared" si="18"/>
        <v>0</v>
      </c>
      <c r="N198" s="51"/>
    </row>
    <row r="199" spans="1:14" s="52" customFormat="1" x14ac:dyDescent="0.25">
      <c r="A199" s="40" t="s">
        <v>526</v>
      </c>
      <c r="B199" s="40" t="s">
        <v>513</v>
      </c>
      <c r="C199" s="41" t="s">
        <v>539</v>
      </c>
      <c r="D199" s="42" t="str">
        <f t="shared" si="19"/>
        <v>URL LINK</v>
      </c>
      <c r="E199" s="25">
        <v>3.5</v>
      </c>
      <c r="F199" s="43">
        <v>8.27</v>
      </c>
      <c r="G199" s="43">
        <v>15.99</v>
      </c>
      <c r="H199" s="44">
        <v>1</v>
      </c>
      <c r="I199" s="37">
        <v>467</v>
      </c>
      <c r="J199" s="42" t="s">
        <v>552</v>
      </c>
      <c r="K199" s="38"/>
      <c r="L199" s="45">
        <f t="shared" si="17"/>
        <v>3.5</v>
      </c>
      <c r="M199" s="45">
        <f t="shared" si="18"/>
        <v>0</v>
      </c>
      <c r="N199" s="51"/>
    </row>
    <row r="200" spans="1:14" s="52" customFormat="1" x14ac:dyDescent="0.25">
      <c r="A200" s="40" t="s">
        <v>527</v>
      </c>
      <c r="B200" s="40" t="s">
        <v>514</v>
      </c>
      <c r="C200" s="41" t="s">
        <v>540</v>
      </c>
      <c r="D200" s="42" t="str">
        <f t="shared" si="19"/>
        <v>URL LINK</v>
      </c>
      <c r="E200" s="25">
        <v>3.5</v>
      </c>
      <c r="F200" s="43">
        <v>8.27</v>
      </c>
      <c r="G200" s="43">
        <v>15.99</v>
      </c>
      <c r="H200" s="44">
        <v>1</v>
      </c>
      <c r="I200" s="37">
        <v>990</v>
      </c>
      <c r="J200" s="42" t="s">
        <v>553</v>
      </c>
      <c r="K200" s="38"/>
      <c r="L200" s="45">
        <f t="shared" si="17"/>
        <v>3.5</v>
      </c>
      <c r="M200" s="45">
        <f t="shared" si="18"/>
        <v>0</v>
      </c>
      <c r="N200" s="51"/>
    </row>
    <row r="201" spans="1:14" s="52" customFormat="1" x14ac:dyDescent="0.25">
      <c r="A201" s="39" t="s">
        <v>620</v>
      </c>
      <c r="B201" s="39"/>
      <c r="C201" s="49"/>
      <c r="D201" s="42"/>
      <c r="E201" s="25"/>
      <c r="F201" s="43"/>
      <c r="G201" s="43"/>
      <c r="H201" s="44"/>
      <c r="I201" s="37"/>
      <c r="J201" s="42"/>
      <c r="K201" s="38"/>
      <c r="L201" s="45">
        <f t="shared" si="17"/>
        <v>0</v>
      </c>
      <c r="M201" s="45">
        <f t="shared" si="18"/>
        <v>0</v>
      </c>
      <c r="N201" s="51"/>
    </row>
    <row r="202" spans="1:14" s="52" customFormat="1" x14ac:dyDescent="0.25">
      <c r="A202" s="48">
        <v>1126816</v>
      </c>
      <c r="B202" s="54" t="s">
        <v>621</v>
      </c>
      <c r="C202" s="41" t="s">
        <v>622</v>
      </c>
      <c r="D202" s="42" t="str">
        <f t="shared" si="19"/>
        <v>URL LINK</v>
      </c>
      <c r="E202" s="25">
        <v>30</v>
      </c>
      <c r="F202" s="43">
        <v>51.5</v>
      </c>
      <c r="G202" s="43">
        <v>74.989999999999995</v>
      </c>
      <c r="H202" s="44">
        <v>1</v>
      </c>
      <c r="I202" s="37">
        <v>22</v>
      </c>
      <c r="J202" s="50" t="str">
        <f>'[1]2023_REP_Price_Sheet'!$L$989</f>
        <v>https://www.lotpicture.com/Osage%20River/1126816.jpg</v>
      </c>
      <c r="K202" s="38"/>
      <c r="L202" s="45">
        <f t="shared" si="17"/>
        <v>30</v>
      </c>
      <c r="M202" s="45">
        <f t="shared" si="18"/>
        <v>0</v>
      </c>
      <c r="N202" s="51"/>
    </row>
    <row r="203" spans="1:14" s="52" customFormat="1" x14ac:dyDescent="0.25">
      <c r="A203" s="48">
        <v>1116135</v>
      </c>
      <c r="B203" s="54" t="s">
        <v>625</v>
      </c>
      <c r="C203" s="62" t="s">
        <v>626</v>
      </c>
      <c r="D203" s="42" t="str">
        <f t="shared" si="19"/>
        <v>URL LINK</v>
      </c>
      <c r="E203" s="25">
        <v>18</v>
      </c>
      <c r="F203" s="43">
        <v>20</v>
      </c>
      <c r="G203" s="43">
        <v>29.99</v>
      </c>
      <c r="H203" s="44">
        <v>1</v>
      </c>
      <c r="I203" s="37">
        <v>2</v>
      </c>
      <c r="J203" s="50" t="str">
        <f>'[1]2023_REP_Price_Sheet'!$L$1041</f>
        <v>https://www.lotpicture.com/Osage%20River/1116135.jpg</v>
      </c>
      <c r="K203" s="38"/>
      <c r="L203" s="45">
        <f t="shared" si="17"/>
        <v>18</v>
      </c>
      <c r="M203" s="45">
        <f t="shared" si="18"/>
        <v>0</v>
      </c>
      <c r="N203" s="51"/>
    </row>
    <row r="204" spans="1:14" s="52" customFormat="1" x14ac:dyDescent="0.25">
      <c r="A204" s="48">
        <v>1116133</v>
      </c>
      <c r="B204" s="54" t="s">
        <v>628</v>
      </c>
      <c r="C204" s="62" t="s">
        <v>627</v>
      </c>
      <c r="D204" s="42" t="str">
        <f t="shared" si="19"/>
        <v>URL LINK</v>
      </c>
      <c r="E204" s="25">
        <v>18</v>
      </c>
      <c r="F204" s="43">
        <v>20</v>
      </c>
      <c r="G204" s="43">
        <v>29.99</v>
      </c>
      <c r="H204" s="44">
        <v>1</v>
      </c>
      <c r="I204" s="37">
        <v>2</v>
      </c>
      <c r="J204" s="50" t="str">
        <f>'[1]2023_REP_Price_Sheet'!$L$1042</f>
        <v>https://www.lotpicture.com/Osage%20River/1116133.jpg</v>
      </c>
      <c r="K204" s="38"/>
      <c r="L204" s="45">
        <f t="shared" si="17"/>
        <v>18</v>
      </c>
      <c r="M204" s="45"/>
      <c r="N204" s="51"/>
    </row>
    <row r="205" spans="1:14" s="52" customFormat="1" x14ac:dyDescent="0.25">
      <c r="A205" s="48">
        <v>1123609</v>
      </c>
      <c r="B205" s="54" t="s">
        <v>624</v>
      </c>
      <c r="C205" s="62" t="s">
        <v>623</v>
      </c>
      <c r="D205" s="42" t="str">
        <f t="shared" ref="D205" si="20">HYPERLINK(J205,"URL LINK")</f>
        <v>URL LINK</v>
      </c>
      <c r="E205" s="25">
        <v>20</v>
      </c>
      <c r="F205" s="43">
        <v>23</v>
      </c>
      <c r="G205" s="43">
        <v>36.99</v>
      </c>
      <c r="H205" s="44">
        <v>1</v>
      </c>
      <c r="I205" s="37">
        <v>3</v>
      </c>
      <c r="J205" s="50" t="str">
        <f>'[1]2023_REP_Price_Sheet'!$L$1036</f>
        <v>https://www.lotpicture.com/Osage%20River/1123609.jpg</v>
      </c>
      <c r="K205" s="38"/>
      <c r="L205" s="45">
        <f t="shared" ref="L205:L210" si="21">ROUND(IF(I$6=0,E205,E205*(1-I$6)),2)</f>
        <v>20</v>
      </c>
      <c r="M205" s="45">
        <f t="shared" ref="M205:M206" si="22">K205*L205</f>
        <v>0</v>
      </c>
      <c r="N205" s="51"/>
    </row>
    <row r="206" spans="1:14" s="52" customFormat="1" x14ac:dyDescent="0.25">
      <c r="A206" s="56" t="s">
        <v>712</v>
      </c>
      <c r="B206" s="63" t="s">
        <v>713</v>
      </c>
      <c r="C206" s="64" t="s">
        <v>714</v>
      </c>
      <c r="D206" s="42"/>
      <c r="E206" s="25">
        <v>2.9</v>
      </c>
      <c r="F206" s="43">
        <v>8.5</v>
      </c>
      <c r="G206" s="43">
        <v>16.989999999999998</v>
      </c>
      <c r="H206" s="44">
        <v>1</v>
      </c>
      <c r="I206" s="37">
        <v>3164</v>
      </c>
      <c r="J206" s="50"/>
      <c r="K206" s="38"/>
      <c r="L206" s="45">
        <f t="shared" si="21"/>
        <v>2.9</v>
      </c>
      <c r="M206" s="45">
        <f t="shared" si="22"/>
        <v>0</v>
      </c>
      <c r="N206" s="51"/>
    </row>
    <row r="207" spans="1:14" s="52" customFormat="1" x14ac:dyDescent="0.25">
      <c r="A207" s="48">
        <v>1115880</v>
      </c>
      <c r="B207" s="63" t="s">
        <v>715</v>
      </c>
      <c r="C207" s="64" t="s">
        <v>716</v>
      </c>
      <c r="D207" s="42"/>
      <c r="E207" s="25">
        <v>2.9</v>
      </c>
      <c r="F207" s="43">
        <v>8.5</v>
      </c>
      <c r="G207" s="43">
        <v>16.989999999999998</v>
      </c>
      <c r="H207" s="44">
        <v>1</v>
      </c>
      <c r="I207" s="37">
        <v>2349</v>
      </c>
      <c r="J207" s="50"/>
      <c r="K207" s="38"/>
      <c r="L207" s="45">
        <f t="shared" si="21"/>
        <v>2.9</v>
      </c>
      <c r="M207" s="45"/>
      <c r="N207" s="51"/>
    </row>
    <row r="208" spans="1:14" s="52" customFormat="1" x14ac:dyDescent="0.25">
      <c r="A208" s="48">
        <v>1115882</v>
      </c>
      <c r="B208" s="63" t="s">
        <v>722</v>
      </c>
      <c r="C208" s="64" t="s">
        <v>717</v>
      </c>
      <c r="D208" s="42"/>
      <c r="E208" s="25">
        <v>2.9</v>
      </c>
      <c r="F208" s="43">
        <v>8.5</v>
      </c>
      <c r="G208" s="43">
        <v>16.989999999999998</v>
      </c>
      <c r="H208" s="44">
        <v>1</v>
      </c>
      <c r="I208" s="37">
        <v>2133</v>
      </c>
      <c r="J208" s="50"/>
      <c r="K208" s="38"/>
      <c r="L208" s="45">
        <f t="shared" si="21"/>
        <v>2.9</v>
      </c>
      <c r="M208" s="45"/>
      <c r="N208" s="51"/>
    </row>
    <row r="209" spans="1:14" s="52" customFormat="1" x14ac:dyDescent="0.25">
      <c r="A209" s="48">
        <v>1115881</v>
      </c>
      <c r="B209" s="63" t="s">
        <v>719</v>
      </c>
      <c r="C209" s="64" t="s">
        <v>718</v>
      </c>
      <c r="D209" s="42"/>
      <c r="E209" s="25">
        <v>2.9</v>
      </c>
      <c r="F209" s="43">
        <v>8.5</v>
      </c>
      <c r="G209" s="43">
        <v>16.989999999999998</v>
      </c>
      <c r="H209" s="44">
        <v>1</v>
      </c>
      <c r="I209" s="37">
        <v>1510</v>
      </c>
      <c r="J209" s="50"/>
      <c r="K209" s="38"/>
      <c r="L209" s="45">
        <f t="shared" si="21"/>
        <v>2.9</v>
      </c>
      <c r="M209" s="45"/>
      <c r="N209" s="51"/>
    </row>
    <row r="210" spans="1:14" s="52" customFormat="1" x14ac:dyDescent="0.25">
      <c r="A210" s="48">
        <v>1115890</v>
      </c>
      <c r="B210" s="63" t="s">
        <v>720</v>
      </c>
      <c r="C210" s="64" t="s">
        <v>721</v>
      </c>
      <c r="D210" s="42"/>
      <c r="E210" s="25">
        <v>2.9</v>
      </c>
      <c r="F210" s="43">
        <v>8.5</v>
      </c>
      <c r="G210" s="43">
        <v>16.989999999999998</v>
      </c>
      <c r="H210" s="44">
        <v>1</v>
      </c>
      <c r="I210" s="37">
        <v>1412</v>
      </c>
      <c r="J210" s="50"/>
      <c r="K210" s="38"/>
      <c r="L210" s="45">
        <f t="shared" si="21"/>
        <v>2.9</v>
      </c>
      <c r="M210" s="45">
        <f t="shared" si="18"/>
        <v>0</v>
      </c>
      <c r="N210" s="51"/>
    </row>
  </sheetData>
  <sheetProtection selectLockedCells="1"/>
  <mergeCells count="3">
    <mergeCell ref="D8:E8"/>
    <mergeCell ref="D9:E9"/>
    <mergeCell ref="G9:H9"/>
  </mergeCells>
  <phoneticPr fontId="10" type="noConversion"/>
  <hyperlinks>
    <hyperlink ref="J54:J55" r:id="rId1" display="https://cdn.shopify.com/s/files/1/0086/9430/0723/products/670al_54fede02-be42-466f-81b0-3c7f6b7b6a78.jpg?v=1573668637" xr:uid="{3A5596CE-7843-4516-A4D5-909E688399E7}"/>
    <hyperlink ref="J57" r:id="rId2" xr:uid="{21BC261B-466E-4997-B85B-7FE1E3BAB3DE}"/>
    <hyperlink ref="J104" r:id="rId3" xr:uid="{D52D04CC-E590-49CD-8A4E-AB7D7193A638}"/>
    <hyperlink ref="J116" r:id="rId4" xr:uid="{C090627A-AC1D-4A99-B3C7-640005F262F3}"/>
    <hyperlink ref="J90" r:id="rId5" xr:uid="{9C9FEE98-FDF5-4A2E-847F-AAE1B98A7721}"/>
    <hyperlink ref="J141" r:id="rId6" xr:uid="{500F6E27-5FDA-49E5-8333-D4ED6643AB5E}"/>
    <hyperlink ref="J44" r:id="rId7" xr:uid="{CFBE30B8-ADFF-404A-9C7A-4C5E10262268}"/>
    <hyperlink ref="J47" r:id="rId8" xr:uid="{2D4342C1-907D-4522-8476-5785BED8C19D}"/>
    <hyperlink ref="J142" r:id="rId9" xr:uid="{04AC0C1F-966F-498F-8875-E254DFDAE873}"/>
    <hyperlink ref="J112" r:id="rId10" xr:uid="{EA23FA5A-AB0F-4881-B55D-BBF0F9A769F7}"/>
    <hyperlink ref="J95" r:id="rId11" xr:uid="{7F45246E-FE51-495F-ADD6-0D7B707ED58A}"/>
    <hyperlink ref="J28" r:id="rId12" xr:uid="{1C78BDA6-A043-4F08-9F14-EEE51B7072A6}"/>
    <hyperlink ref="J125" r:id="rId13" xr:uid="{D9E242BA-B888-4383-B2D7-7BD75955B99A}"/>
    <hyperlink ref="J94" r:id="rId14" xr:uid="{30D4D715-AF8B-4FAC-A935-6C1C32D0C094}"/>
    <hyperlink ref="J42" r:id="rId15" xr:uid="{0BA9FD7F-8643-4720-8B1B-D8918C9A7340}"/>
    <hyperlink ref="J110" r:id="rId16" xr:uid="{6F069F76-C9D5-4204-B886-EC6B4E0B4A13}"/>
    <hyperlink ref="J53" r:id="rId17" xr:uid="{F67D3282-2F76-40C1-B752-9FB2DE78F18E}"/>
    <hyperlink ref="J50" r:id="rId18" xr:uid="{187703AA-1E0D-495C-9D5D-E18D8F37A5CF}"/>
    <hyperlink ref="J45" r:id="rId19" xr:uid="{C14C2730-8629-4BF4-8553-2E146DE1F2B6}"/>
    <hyperlink ref="J91" r:id="rId20" xr:uid="{8C3D9B7D-9F88-4094-A9AB-01B86B440537}"/>
    <hyperlink ref="J183" r:id="rId21" xr:uid="{C7D2B170-A16A-4EB0-BD80-3E76CA9584D6}"/>
    <hyperlink ref="J136" r:id="rId22" xr:uid="{D7EFB415-3168-411E-AB9B-4C9B8A26D28B}"/>
    <hyperlink ref="J135" r:id="rId23" xr:uid="{5E5EC316-D0FF-40F0-97C1-6B327DAECA92}"/>
    <hyperlink ref="J127" r:id="rId24" xr:uid="{9F0C2763-6234-47E4-A2BE-A92DAE1A6082}"/>
    <hyperlink ref="J128" r:id="rId25" xr:uid="{AE8C265C-9B24-4436-A52F-F93C8A6F0A10}"/>
    <hyperlink ref="J122" r:id="rId26" xr:uid="{66829750-895A-4D02-A142-B9F461AF9315}"/>
    <hyperlink ref="J49" r:id="rId27" xr:uid="{A1049E16-C1A2-42D0-9C18-4718B3A562AE}"/>
    <hyperlink ref="J123" r:id="rId28" xr:uid="{CDBA1DCA-56CD-4986-B545-CC61E8F8D4E3}"/>
    <hyperlink ref="J132" r:id="rId29" xr:uid="{5C1DC9FF-29C5-4FD0-9B3B-733401B417C2}"/>
  </hyperlinks>
  <printOptions horizontalCentered="1"/>
  <pageMargins left="0.25" right="0.25" top="0.5" bottom="0.5" header="0.25" footer="0.25"/>
  <pageSetup scale="75" fitToHeight="8" orientation="portrait" r:id="rId30"/>
  <headerFooter>
    <oddHeader>&amp;COpportunity Buy - Closeout Specials</oddHeader>
    <oddFooter>&amp;CPage &amp;P of &amp;N&amp;R1/27/2023</oddFooter>
  </headerFooter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REP_10282023_Special</vt:lpstr>
      <vt:lpstr>REP_10282023_Special!Print_Area</vt:lpstr>
      <vt:lpstr>REP_10282023_Special!Print_Titles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tnogosek</dc:creator>
  <cp:lastModifiedBy>Sherry Alsop</cp:lastModifiedBy>
  <cp:lastPrinted>2024-03-19T15:28:28Z</cp:lastPrinted>
  <dcterms:created xsi:type="dcterms:W3CDTF">2021-08-19T16:59:42Z</dcterms:created>
  <dcterms:modified xsi:type="dcterms:W3CDTF">2024-03-19T19:08:40Z</dcterms:modified>
</cp:coreProperties>
</file>